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30" yWindow="-255" windowWidth="19320" windowHeight="10785"/>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ΠΡΟΥΠΟΛΟΓΙΣΜΟΣ!$A$1:$I$80</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25725"/>
</workbook>
</file>

<file path=xl/calcChain.xml><?xml version="1.0" encoding="utf-8"?>
<calcChain xmlns="http://schemas.openxmlformats.org/spreadsheetml/2006/main">
  <c r="I62" i="7"/>
  <c r="I63" s="1"/>
  <c r="H15" l="1"/>
  <c r="I32"/>
  <c r="H21"/>
  <c r="H52"/>
  <c r="H51"/>
  <c r="H45"/>
  <c r="H14"/>
  <c r="H50"/>
  <c r="H49"/>
  <c r="H48"/>
  <c r="H46"/>
  <c r="H47"/>
  <c r="H20"/>
  <c r="H12"/>
  <c r="H13"/>
  <c r="H16"/>
  <c r="H17"/>
  <c r="H18"/>
  <c r="H19"/>
  <c r="H22"/>
  <c r="H23"/>
  <c r="H24"/>
  <c r="H25"/>
  <c r="H26"/>
  <c r="H11"/>
  <c r="I27" l="1"/>
  <c r="I43" s="1"/>
  <c r="I53"/>
  <c r="I34" l="1"/>
  <c r="I54"/>
  <c r="I56"/>
  <c r="I57" l="1"/>
  <c r="I58" s="1"/>
  <c r="I59" l="1"/>
  <c r="I60" s="1"/>
  <c r="I61" s="1"/>
</calcChain>
</file>

<file path=xl/sharedStrings.xml><?xml version="1.0" encoding="utf-8"?>
<sst xmlns="http://schemas.openxmlformats.org/spreadsheetml/2006/main" count="141" uniqueCount="114">
  <si>
    <t>Είδος εργασίας</t>
  </si>
  <si>
    <t xml:space="preserve">Άρθρο </t>
  </si>
  <si>
    <t xml:space="preserve">Ποσότητα </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</si>
  <si>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</si>
  <si>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</si>
  <si>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</si>
  <si>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</si>
  <si>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</si>
  <si>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</si>
  <si>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</si>
  <si>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Γ.Ε. &amp; Ο.Ε. (18% X Σσ)</t>
  </si>
  <si>
    <t>ΔΗΜΟΣ ΗΛΙΔΑΣ</t>
  </si>
  <si>
    <t>ΘΕΩΡΗΘΗΚΕ</t>
  </si>
  <si>
    <t>Στέφανος Ρουμελιώτης</t>
  </si>
  <si>
    <t>Αρχιτέκτων Μηχανικός</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</si>
  <si>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</si>
  <si>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</si>
  <si>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</si>
  <si>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</si>
  <si>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</si>
  <si>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</si>
  <si>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</si>
  <si>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</si>
  <si>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</si>
  <si>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</si>
  <si>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Μονάδα</t>
  </si>
  <si>
    <t>Πρόχυτα κράσπεδα</t>
  </si>
  <si>
    <t>Β-51</t>
  </si>
  <si>
    <t>Γενικές εκσκαφές σε Γ-Η</t>
  </si>
  <si>
    <t>ΔΑΠΑΝΗ ΦΠΑ (24%)</t>
  </si>
  <si>
    <t>ΜΜ</t>
  </si>
  <si>
    <t>20.02</t>
  </si>
  <si>
    <t>Εκσκαφή θεμελίων και τάφρων σε Γ-Η</t>
  </si>
  <si>
    <t>20.05.01</t>
  </si>
  <si>
    <t>32.01.02</t>
  </si>
  <si>
    <t>32.01.04</t>
  </si>
  <si>
    <t>Σκυρόδεμα C 16/20</t>
  </si>
  <si>
    <t>Ξυλότυποι συνήθων χυτών κατασκευών</t>
  </si>
  <si>
    <t>38.03</t>
  </si>
  <si>
    <t>Σωλήνες spiral Φ63</t>
  </si>
  <si>
    <t>12.14.01.04.Ν</t>
  </si>
  <si>
    <t>ΑΤΗΕ 9340.3</t>
  </si>
  <si>
    <t>Φρεάτιο έλξης καλωδ. (40x40)</t>
  </si>
  <si>
    <t>60.10.85.01</t>
  </si>
  <si>
    <t>τεμ</t>
  </si>
  <si>
    <t>Οπλισμός</t>
  </si>
  <si>
    <t>38.20.02</t>
  </si>
  <si>
    <t>12.14.01.01</t>
  </si>
  <si>
    <t>Δάνεια</t>
  </si>
  <si>
    <t>Α18.2.Ν</t>
  </si>
  <si>
    <t>Τσιμεντόπλακες έγχρωμες</t>
  </si>
  <si>
    <t>Φιλέτα μαρμάρων</t>
  </si>
  <si>
    <t>Κυβόλιθοι</t>
  </si>
  <si>
    <t>Σωλήνες P.E. Φ32 10 atm</t>
  </si>
  <si>
    <t>73.11</t>
  </si>
  <si>
    <t>Ακανόνιστες πλάκες</t>
  </si>
  <si>
    <t>Μαρμαρόπλακες</t>
  </si>
  <si>
    <t>Σκυρόδεμα C 10/12</t>
  </si>
  <si>
    <t>Αγωγός  γυμνός χάλκινος</t>
  </si>
  <si>
    <t>μμ</t>
  </si>
  <si>
    <t>Ο Προϊστάμενος Δ/νσης</t>
  </si>
  <si>
    <t>73.16.01.Ν</t>
  </si>
  <si>
    <t xml:space="preserve"> 74.90.04</t>
  </si>
  <si>
    <t>74.30.14</t>
  </si>
  <si>
    <t>Μ.Μ</t>
  </si>
  <si>
    <t>Καλώδιο Ν.Υ.Υ 5X2,5</t>
  </si>
  <si>
    <t>ATHE  8774.6.2</t>
  </si>
  <si>
    <t>Σιδηροσωλήνα   2   1/2 ''</t>
  </si>
  <si>
    <t>Φωτιστικά επί ιστού</t>
  </si>
  <si>
    <t>ΤΕΜ</t>
  </si>
  <si>
    <t>Καθαίρεση στοιχείων σκυροδέματος</t>
  </si>
  <si>
    <t>22.15.01</t>
  </si>
  <si>
    <t>ΓΕΝΙΚΟ ΣΥΝΟΛΟ (Σ3)</t>
  </si>
  <si>
    <t>Μπούτσικας Διονύσιος</t>
  </si>
  <si>
    <t>16.83.Ν</t>
  </si>
  <si>
    <t>Αργολιθοδομές</t>
  </si>
  <si>
    <t>42.05.03</t>
  </si>
  <si>
    <t>m3</t>
  </si>
  <si>
    <t>τεμ.</t>
  </si>
  <si>
    <t xml:space="preserve"> Παγκάκια Ξύλινα</t>
  </si>
  <si>
    <t>Β-10.10</t>
  </si>
  <si>
    <t>Δένδρα κατ.Δ5</t>
  </si>
  <si>
    <t>Δ.1.5</t>
  </si>
  <si>
    <t>Ν.ΟΙΚ 78.96Ν</t>
  </si>
  <si>
    <t>Προμήθεια κηπευτικού χώματος</t>
  </si>
  <si>
    <t>Δ.7</t>
  </si>
  <si>
    <t>Μαργαρίτα Πίπιλα</t>
  </si>
  <si>
    <t>Αρχιτέκτων μηχανικός</t>
  </si>
  <si>
    <t>Οι συντάξαντες</t>
  </si>
  <si>
    <t>ΗΛΜ 007 ΑΤΗΕ 8036.6</t>
  </si>
  <si>
    <t>ΑΤΗΕ N1</t>
  </si>
  <si>
    <t>Φορτοεκφόρτωση με μηχανικα μεσα</t>
  </si>
  <si>
    <t>20.30</t>
  </si>
  <si>
    <t>Τεχνολόγος Μηχανολόγος T.Ε</t>
  </si>
  <si>
    <t>α/α              Τιμολογίου</t>
  </si>
  <si>
    <t>Τιμή  Μονάδας</t>
  </si>
  <si>
    <t>Δαπάνη</t>
  </si>
  <si>
    <t xml:space="preserve">Σύνολο </t>
  </si>
  <si>
    <t>ΟΜΑΔΑ A : ΟΙΚΟΔΟΜΙΚΑ</t>
  </si>
  <si>
    <t>Σύνολο ομάδας Α</t>
  </si>
  <si>
    <t>Σύνολο ομάδας Β</t>
  </si>
  <si>
    <t>ΟΜΑΔΑ Β : ΠΡΑΣΙΝΟ</t>
  </si>
  <si>
    <t xml:space="preserve">Σύνολο προς μεταφορά </t>
  </si>
  <si>
    <t xml:space="preserve">Σύνολο από μεταφορά </t>
  </si>
  <si>
    <t>ΟΜΑΔΑ Γ : Η/Μ</t>
  </si>
  <si>
    <t>Σύνολο ομάδας Γ</t>
  </si>
  <si>
    <t>ΓΕΝΙΚΟ ΣΥΝΟΛΟ</t>
  </si>
  <si>
    <t>Αμαλιάδα    3 / 4 /2018</t>
  </si>
  <si>
    <t>ΕΡΓΟ :  "Κατασκευή Πλατείας Τ.Κ. Σαβαλίων "</t>
  </si>
  <si>
    <t>ΠΡΟΫΠΟΛΟΓΙΣΜΟΣ ΕΡΓΟΥ</t>
  </si>
  <si>
    <t xml:space="preserve">Αρ. Μελέτης:   9  / 2018     </t>
  </si>
  <si>
    <t>Kανάλια υδροσυλλογής</t>
  </si>
  <si>
    <r>
      <t>m</t>
    </r>
    <r>
      <rPr>
        <vertAlign val="superscript"/>
        <sz val="11"/>
        <rFont val="Arial"/>
        <family val="2"/>
        <charset val="161"/>
      </rPr>
      <t>3</t>
    </r>
  </si>
  <si>
    <r>
      <t>m</t>
    </r>
    <r>
      <rPr>
        <vertAlign val="superscript"/>
        <sz val="11"/>
        <rFont val="Arial"/>
        <family val="2"/>
        <charset val="161"/>
      </rPr>
      <t>2</t>
    </r>
  </si>
</sst>
</file>

<file path=xl/styles.xml><?xml version="1.0" encoding="utf-8"?>
<styleSheet xmlns="http://schemas.openxmlformats.org/spreadsheetml/2006/main">
  <numFmts count="2">
    <numFmt numFmtId="44" formatCode="_-* #,##0.00\ &quot;€&quot;_-;\-* #,##0.00\ &quot;€&quot;_-;_-* &quot;-&quot;??\ &quot;€&quot;_-;_-@_-"/>
    <numFmt numFmtId="164" formatCode="0.00000"/>
  </numFmts>
  <fonts count="24">
    <font>
      <sz val="10"/>
      <name val="Arial Greek"/>
      <charset val="161"/>
    </font>
    <font>
      <sz val="9"/>
      <name val="Times New Roman"/>
      <family val="1"/>
      <charset val="161"/>
    </font>
    <font>
      <sz val="10"/>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sz val="10"/>
      <name val="Arial"/>
      <family val="2"/>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4"/>
      <name val="Arial"/>
      <family val="2"/>
      <charset val="161"/>
    </font>
    <font>
      <sz val="14"/>
      <name val="Times New Roman"/>
      <family val="1"/>
      <charset val="161"/>
    </font>
    <font>
      <sz val="11"/>
      <name val="Arial"/>
      <family val="2"/>
      <charset val="161"/>
    </font>
    <font>
      <b/>
      <sz val="11"/>
      <name val="Arial"/>
      <family val="2"/>
      <charset val="161"/>
    </font>
    <font>
      <b/>
      <u/>
      <sz val="11"/>
      <name val="Arial"/>
      <family val="2"/>
      <charset val="161"/>
    </font>
    <font>
      <sz val="11"/>
      <name val="Arial Greek"/>
      <charset val="161"/>
    </font>
    <font>
      <vertAlign val="superscript"/>
      <sz val="11"/>
      <name val="Arial"/>
      <family val="2"/>
      <charset val="161"/>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3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top style="thin">
        <color indexed="8"/>
      </top>
      <bottom style="thin">
        <color indexed="64"/>
      </bottom>
      <diagonal/>
    </border>
    <border>
      <left/>
      <right style="thin">
        <color indexed="64"/>
      </right>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style="thin">
        <color indexed="8"/>
      </bottom>
      <diagonal/>
    </border>
    <border>
      <left/>
      <right style="thin">
        <color indexed="64"/>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auto="1"/>
      </top>
      <bottom/>
      <diagonal/>
    </border>
    <border>
      <left style="thin">
        <color indexed="64"/>
      </left>
      <right/>
      <top style="thin">
        <color indexed="64"/>
      </top>
      <bottom style="thin">
        <color auto="1"/>
      </bottom>
      <diagonal/>
    </border>
  </borders>
  <cellStyleXfs count="9">
    <xf numFmtId="0" fontId="0" fillId="0" borderId="0"/>
    <xf numFmtId="0" fontId="12" fillId="0" borderId="0"/>
    <xf numFmtId="44" fontId="9" fillId="0" borderId="0" applyFont="0" applyFill="0" applyBorder="0" applyAlignment="0" applyProtection="0"/>
    <xf numFmtId="0" fontId="13" fillId="2" borderId="1">
      <alignment horizontal="centerContinuous" vertical="justify"/>
    </xf>
    <xf numFmtId="0" fontId="1" fillId="0" borderId="0"/>
    <xf numFmtId="0" fontId="11" fillId="0" borderId="2">
      <alignment horizontal="center" vertical="center"/>
    </xf>
    <xf numFmtId="0" fontId="2" fillId="0" borderId="0"/>
    <xf numFmtId="3" fontId="14" fillId="0" borderId="1" applyFill="0" applyAlignment="0"/>
    <xf numFmtId="0" fontId="11" fillId="0" borderId="2">
      <alignment vertical="center" wrapText="1"/>
    </xf>
  </cellStyleXfs>
  <cellXfs count="188">
    <xf numFmtId="0" fontId="0" fillId="0" borderId="0" xfId="0"/>
    <xf numFmtId="0" fontId="2" fillId="0" borderId="0" xfId="6"/>
    <xf numFmtId="0" fontId="3" fillId="0" borderId="0" xfId="4" applyNumberFormat="1" applyFont="1" applyFill="1" applyBorder="1" applyAlignment="1">
      <alignment horizontal="center" vertical="top" wrapText="1"/>
    </xf>
    <xf numFmtId="0" fontId="4" fillId="0" borderId="0" xfId="4" applyNumberFormat="1" applyFont="1" applyBorder="1" applyAlignment="1">
      <alignment horizontal="center" vertical="top" wrapText="1"/>
    </xf>
    <xf numFmtId="4" fontId="4" fillId="0" borderId="0" xfId="4" applyNumberFormat="1" applyFont="1" applyBorder="1" applyAlignment="1">
      <alignment horizontal="left"/>
    </xf>
    <xf numFmtId="0" fontId="5" fillId="0" borderId="0" xfId="6" applyFont="1"/>
    <xf numFmtId="3" fontId="4" fillId="0" borderId="0" xfId="4" applyNumberFormat="1" applyFont="1" applyBorder="1"/>
    <xf numFmtId="3" fontId="4" fillId="0" borderId="0" xfId="4" applyNumberFormat="1" applyFont="1" applyBorder="1" applyAlignment="1">
      <alignment horizontal="left"/>
    </xf>
    <xf numFmtId="0" fontId="4" fillId="0" borderId="0" xfId="4" applyNumberFormat="1" applyFont="1" applyBorder="1" applyAlignment="1">
      <alignment horizontal="right"/>
    </xf>
    <xf numFmtId="0" fontId="4" fillId="0" borderId="0" xfId="4" applyNumberFormat="1" applyFont="1" applyBorder="1" applyAlignment="1">
      <alignment horizontal="left"/>
    </xf>
    <xf numFmtId="0" fontId="3" fillId="0" borderId="0" xfId="4" applyNumberFormat="1" applyFont="1" applyBorder="1" applyAlignment="1">
      <alignment horizontal="left"/>
    </xf>
    <xf numFmtId="0" fontId="3" fillId="0" borderId="0" xfId="6" applyFont="1" applyBorder="1"/>
    <xf numFmtId="0" fontId="2" fillId="0" borderId="0" xfId="6" applyFont="1"/>
    <xf numFmtId="0" fontId="7" fillId="0" borderId="0" xfId="6" applyFont="1"/>
    <xf numFmtId="0" fontId="8" fillId="0" borderId="0" xfId="6" applyFont="1"/>
    <xf numFmtId="4" fontId="2" fillId="0" borderId="0" xfId="6" applyNumberFormat="1" applyFont="1"/>
    <xf numFmtId="0" fontId="8" fillId="0" borderId="0" xfId="6" applyFont="1" applyFill="1" applyAlignment="1">
      <alignment horizontal="center" wrapText="1"/>
    </xf>
    <xf numFmtId="0" fontId="2" fillId="0" borderId="0" xfId="6" applyFont="1" applyFill="1"/>
    <xf numFmtId="0" fontId="2" fillId="0" borderId="0" xfId="6" applyFont="1" applyBorder="1"/>
    <xf numFmtId="4" fontId="7" fillId="0" borderId="0" xfId="4" applyNumberFormat="1" applyFont="1" applyBorder="1"/>
    <xf numFmtId="0" fontId="15" fillId="0" borderId="0" xfId="4" applyNumberFormat="1" applyFont="1" applyFill="1" applyBorder="1" applyAlignment="1">
      <alignment horizontal="center"/>
    </xf>
    <xf numFmtId="4" fontId="7" fillId="0" borderId="0" xfId="4" applyNumberFormat="1" applyFont="1" applyFill="1" applyBorder="1" applyAlignment="1">
      <alignment horizontal="right" vertical="center"/>
    </xf>
    <xf numFmtId="4" fontId="6" fillId="0" borderId="0" xfId="6" applyNumberFormat="1" applyFont="1" applyFill="1" applyBorder="1" applyAlignment="1">
      <alignment vertical="center"/>
    </xf>
    <xf numFmtId="0" fontId="7" fillId="0" borderId="0" xfId="6" applyFont="1" applyBorder="1"/>
    <xf numFmtId="0" fontId="8" fillId="0" borderId="0" xfId="6" applyFont="1" applyBorder="1" applyAlignment="1">
      <alignment wrapText="1"/>
    </xf>
    <xf numFmtId="0" fontId="8" fillId="0" borderId="0" xfId="6" applyFont="1" applyBorder="1"/>
    <xf numFmtId="0" fontId="10" fillId="0" borderId="0" xfId="6" applyFont="1" applyBorder="1" applyAlignment="1">
      <alignment horizontal="center"/>
    </xf>
    <xf numFmtId="0" fontId="2" fillId="0" borderId="0" xfId="6" applyBorder="1"/>
    <xf numFmtId="164" fontId="8" fillId="0" borderId="0" xfId="6" applyNumberFormat="1" applyFont="1"/>
    <xf numFmtId="4" fontId="16" fillId="0" borderId="0" xfId="0" applyNumberFormat="1" applyFont="1" applyAlignment="1">
      <alignment vertical="top" wrapText="1"/>
    </xf>
    <xf numFmtId="0" fontId="16"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4" xfId="0" applyNumberFormat="1" applyBorder="1" applyAlignment="1">
      <alignment vertical="top" wrapText="1"/>
    </xf>
    <xf numFmtId="0" fontId="0" fillId="0" borderId="5" xfId="0" applyBorder="1" applyAlignment="1">
      <alignment vertical="top" wrapText="1"/>
    </xf>
    <xf numFmtId="0" fontId="16" fillId="0" borderId="0" xfId="0" applyFont="1" applyAlignment="1">
      <alignment horizontal="center" vertical="top" wrapText="1"/>
    </xf>
    <xf numFmtId="0" fontId="0" fillId="0" borderId="0" xfId="0" applyAlignment="1">
      <alignment horizontal="center" vertical="top" wrapText="1"/>
    </xf>
    <xf numFmtId="4" fontId="16" fillId="0" borderId="0" xfId="0" applyNumberFormat="1" applyFont="1" applyAlignment="1">
      <alignment horizontal="center" vertical="top" wrapText="1"/>
    </xf>
    <xf numFmtId="0" fontId="0" fillId="0" borderId="5" xfId="0" applyBorder="1" applyAlignment="1">
      <alignment horizontal="center" vertical="top" wrapText="1"/>
    </xf>
    <xf numFmtId="4" fontId="0" fillId="0" borderId="6" xfId="0" applyNumberFormat="1" applyBorder="1" applyAlignment="1">
      <alignment horizontal="center" vertical="top" wrapText="1"/>
    </xf>
    <xf numFmtId="0" fontId="6" fillId="0" borderId="0" xfId="4" applyNumberFormat="1" applyFont="1" applyFill="1" applyBorder="1" applyAlignment="1">
      <alignment horizontal="left" vertical="top" wrapText="1"/>
    </xf>
    <xf numFmtId="4" fontId="6" fillId="0" borderId="0" xfId="4" applyNumberFormat="1" applyFont="1" applyFill="1" applyBorder="1" applyAlignment="1">
      <alignment horizontal="center" vertical="center" wrapText="1"/>
    </xf>
    <xf numFmtId="0" fontId="8" fillId="0" borderId="0" xfId="6" applyFont="1" applyFill="1" applyBorder="1"/>
    <xf numFmtId="4" fontId="6" fillId="0" borderId="0" xfId="4" applyNumberFormat="1" applyFont="1" applyFill="1" applyBorder="1" applyAlignment="1">
      <alignment horizontal="center" vertical="center"/>
    </xf>
    <xf numFmtId="0" fontId="2" fillId="0" borderId="0" xfId="6" applyFont="1" applyFill="1" applyBorder="1"/>
    <xf numFmtId="0" fontId="18" fillId="0" borderId="0" xfId="6" applyFont="1" applyBorder="1"/>
    <xf numFmtId="0" fontId="17" fillId="0" borderId="0" xfId="6" applyFont="1" applyBorder="1"/>
    <xf numFmtId="0" fontId="18" fillId="0" borderId="0" xfId="6" applyFont="1" applyBorder="1" applyAlignment="1">
      <alignment horizontal="center"/>
    </xf>
    <xf numFmtId="0" fontId="20" fillId="2" borderId="14" xfId="4" applyNumberFormat="1" applyFont="1" applyFill="1" applyBorder="1" applyAlignment="1">
      <alignment horizontal="center" vertical="center"/>
    </xf>
    <xf numFmtId="0" fontId="19" fillId="0" borderId="0" xfId="6" applyFont="1" applyBorder="1"/>
    <xf numFmtId="4" fontId="20" fillId="0" borderId="0" xfId="4" applyNumberFormat="1" applyFont="1" applyFill="1" applyBorder="1" applyAlignment="1">
      <alignment vertical="center"/>
    </xf>
    <xf numFmtId="4" fontId="19" fillId="0" borderId="0" xfId="0" applyNumberFormat="1" applyFont="1" applyFill="1" applyBorder="1" applyAlignment="1">
      <alignment vertical="center"/>
    </xf>
    <xf numFmtId="4" fontId="19" fillId="0" borderId="0" xfId="0" applyNumberFormat="1" applyFont="1" applyFill="1" applyBorder="1" applyAlignment="1">
      <alignment horizontal="center" vertical="center"/>
    </xf>
    <xf numFmtId="4" fontId="19" fillId="0" borderId="0" xfId="0" applyNumberFormat="1" applyFont="1" applyFill="1" applyBorder="1" applyAlignment="1">
      <alignment horizontal="right" vertical="center"/>
    </xf>
    <xf numFmtId="4" fontId="19" fillId="0" borderId="0" xfId="4" applyNumberFormat="1" applyFont="1" applyFill="1" applyBorder="1" applyAlignment="1">
      <alignment horizontal="right" vertical="center"/>
    </xf>
    <xf numFmtId="4" fontId="19" fillId="0" borderId="0" xfId="4" applyNumberFormat="1" applyFont="1" applyFill="1" applyBorder="1" applyAlignment="1">
      <alignment vertical="center"/>
    </xf>
    <xf numFmtId="4" fontId="19" fillId="0" borderId="0" xfId="4" applyNumberFormat="1" applyFont="1" applyFill="1" applyBorder="1" applyAlignment="1">
      <alignment horizontal="center" vertical="center"/>
    </xf>
    <xf numFmtId="4" fontId="19" fillId="0" borderId="0" xfId="4" applyNumberFormat="1" applyFont="1" applyFill="1" applyBorder="1" applyAlignment="1">
      <alignment horizontal="left" vertical="center"/>
    </xf>
    <xf numFmtId="4" fontId="6" fillId="0" borderId="13" xfId="6" applyNumberFormat="1" applyFont="1" applyFill="1" applyBorder="1" applyAlignment="1">
      <alignment vertical="center"/>
    </xf>
    <xf numFmtId="0" fontId="20" fillId="2" borderId="18" xfId="4" applyNumberFormat="1" applyFont="1" applyFill="1" applyBorder="1" applyAlignment="1">
      <alignment horizontal="center" vertical="center"/>
    </xf>
    <xf numFmtId="0" fontId="2" fillId="0" borderId="0" xfId="6"/>
    <xf numFmtId="0" fontId="19" fillId="0" borderId="0" xfId="6" applyFont="1"/>
    <xf numFmtId="0" fontId="20" fillId="0" borderId="0" xfId="6" applyFont="1"/>
    <xf numFmtId="0" fontId="22" fillId="0" borderId="0" xfId="0" applyFont="1"/>
    <xf numFmtId="0" fontId="19" fillId="0" borderId="7" xfId="4" applyNumberFormat="1" applyFont="1" applyFill="1" applyBorder="1" applyAlignment="1">
      <alignment horizontal="center" vertical="center"/>
    </xf>
    <xf numFmtId="0" fontId="19" fillId="0" borderId="2" xfId="4" applyNumberFormat="1" applyFont="1" applyFill="1" applyBorder="1" applyAlignment="1">
      <alignment horizontal="left" vertical="center" wrapText="1"/>
    </xf>
    <xf numFmtId="0" fontId="19" fillId="0" borderId="2" xfId="4" applyNumberFormat="1" applyFont="1" applyFill="1" applyBorder="1" applyAlignment="1">
      <alignment horizontal="center" vertical="center" wrapText="1"/>
    </xf>
    <xf numFmtId="0" fontId="19" fillId="0" borderId="2" xfId="0" applyFont="1" applyBorder="1" applyAlignment="1">
      <alignment horizontal="center" vertical="center"/>
    </xf>
    <xf numFmtId="2" fontId="19" fillId="0" borderId="2" xfId="4" applyNumberFormat="1" applyFont="1" applyFill="1" applyBorder="1" applyAlignment="1">
      <alignment horizontal="center" vertical="center" wrapText="1"/>
    </xf>
    <xf numFmtId="4" fontId="19" fillId="0" borderId="2" xfId="4" applyNumberFormat="1" applyFont="1" applyFill="1" applyBorder="1" applyAlignment="1">
      <alignment horizontal="center" vertical="center"/>
    </xf>
    <xf numFmtId="4" fontId="19" fillId="0" borderId="11" xfId="4" applyNumberFormat="1" applyFont="1" applyFill="1" applyBorder="1" applyAlignment="1">
      <alignment horizontal="right" vertical="center"/>
    </xf>
    <xf numFmtId="0" fontId="19" fillId="0" borderId="2" xfId="4" applyNumberFormat="1" applyFont="1" applyFill="1" applyBorder="1" applyAlignment="1">
      <alignment horizontal="left" vertical="center"/>
    </xf>
    <xf numFmtId="0" fontId="19" fillId="0" borderId="2" xfId="4" applyNumberFormat="1" applyFont="1" applyFill="1" applyBorder="1" applyAlignment="1">
      <alignment horizontal="center" vertical="center"/>
    </xf>
    <xf numFmtId="4" fontId="19" fillId="0" borderId="12" xfId="4" applyNumberFormat="1" applyFont="1" applyFill="1" applyBorder="1" applyAlignment="1">
      <alignment horizontal="right" vertical="center"/>
    </xf>
    <xf numFmtId="0" fontId="19" fillId="0" borderId="2" xfId="0" applyFont="1" applyBorder="1" applyAlignment="1">
      <alignment vertical="center"/>
    </xf>
    <xf numFmtId="0" fontId="20" fillId="0" borderId="10" xfId="4" applyNumberFormat="1" applyFont="1" applyFill="1" applyBorder="1" applyAlignment="1">
      <alignment horizontal="center" vertical="center"/>
    </xf>
    <xf numFmtId="0" fontId="19" fillId="0" borderId="2" xfId="0" applyFont="1" applyFill="1" applyBorder="1" applyAlignment="1">
      <alignment horizontal="center" vertical="center"/>
    </xf>
    <xf numFmtId="2" fontId="19" fillId="0" borderId="2" xfId="0" applyNumberFormat="1" applyFont="1" applyBorder="1" applyAlignment="1">
      <alignment horizontal="center" vertical="center"/>
    </xf>
    <xf numFmtId="4" fontId="20" fillId="0" borderId="12" xfId="4" applyNumberFormat="1" applyFont="1" applyFill="1" applyBorder="1" applyAlignment="1">
      <alignment horizontal="center" vertical="center"/>
    </xf>
    <xf numFmtId="0" fontId="19" fillId="0" borderId="2" xfId="6" applyFont="1" applyBorder="1" applyAlignment="1">
      <alignment horizontal="left" vertical="center"/>
    </xf>
    <xf numFmtId="0" fontId="19" fillId="0" borderId="2" xfId="6" applyFont="1" applyBorder="1"/>
    <xf numFmtId="0" fontId="19" fillId="0" borderId="2" xfId="6" applyFont="1" applyBorder="1" applyAlignment="1">
      <alignment horizontal="center" vertical="center"/>
    </xf>
    <xf numFmtId="4" fontId="19" fillId="0" borderId="9" xfId="0" applyNumberFormat="1" applyFont="1" applyBorder="1" applyAlignment="1">
      <alignment horizontal="center" vertical="center"/>
    </xf>
    <xf numFmtId="0" fontId="19" fillId="0" borderId="2" xfId="0" applyFont="1" applyBorder="1" applyAlignment="1">
      <alignment vertical="center" wrapText="1"/>
    </xf>
    <xf numFmtId="0" fontId="19" fillId="0" borderId="10" xfId="4" applyNumberFormat="1" applyFont="1" applyFill="1" applyBorder="1" applyAlignment="1">
      <alignment horizontal="center" vertical="center" wrapText="1"/>
    </xf>
    <xf numFmtId="0" fontId="19" fillId="0" borderId="3" xfId="4" applyNumberFormat="1" applyFont="1" applyFill="1" applyBorder="1" applyAlignment="1">
      <alignment horizontal="justify" vertical="center" wrapText="1"/>
    </xf>
    <xf numFmtId="0" fontId="19" fillId="0" borderId="3" xfId="4" applyNumberFormat="1" applyFont="1" applyFill="1" applyBorder="1" applyAlignment="1">
      <alignment horizontal="center" vertical="center" wrapText="1"/>
    </xf>
    <xf numFmtId="2" fontId="19" fillId="0" borderId="3" xfId="4" applyNumberFormat="1" applyFont="1" applyFill="1" applyBorder="1" applyAlignment="1">
      <alignment horizontal="center" vertical="center" wrapText="1"/>
    </xf>
    <xf numFmtId="2" fontId="19" fillId="0" borderId="8" xfId="4" applyNumberFormat="1" applyFont="1" applyFill="1" applyBorder="1" applyAlignment="1">
      <alignment horizontal="center" vertical="center" wrapText="1"/>
    </xf>
    <xf numFmtId="0" fontId="19" fillId="0" borderId="3" xfId="4" applyNumberFormat="1" applyFont="1" applyFill="1" applyBorder="1" applyAlignment="1">
      <alignment horizontal="left" vertical="center" wrapText="1"/>
    </xf>
    <xf numFmtId="2" fontId="19" fillId="0" borderId="10" xfId="0" applyNumberFormat="1" applyFont="1" applyBorder="1" applyAlignment="1">
      <alignment horizontal="center" vertical="center"/>
    </xf>
    <xf numFmtId="4" fontId="19" fillId="0" borderId="3" xfId="4" applyNumberFormat="1" applyFont="1" applyFill="1" applyBorder="1" applyAlignment="1">
      <alignment horizontal="right" vertical="center"/>
    </xf>
    <xf numFmtId="4" fontId="20" fillId="0" borderId="9" xfId="4" applyNumberFormat="1" applyFont="1" applyFill="1" applyBorder="1" applyAlignment="1">
      <alignment horizontal="right" vertical="center"/>
    </xf>
    <xf numFmtId="0" fontId="19" fillId="0" borderId="8" xfId="4" applyNumberFormat="1" applyFont="1" applyFill="1" applyBorder="1" applyAlignment="1">
      <alignment horizontal="center" vertical="center"/>
    </xf>
    <xf numFmtId="0" fontId="19" fillId="0" borderId="3" xfId="0" applyFont="1" applyBorder="1" applyAlignment="1">
      <alignment vertical="center" wrapText="1"/>
    </xf>
    <xf numFmtId="0" fontId="19" fillId="0" borderId="1" xfId="4" applyNumberFormat="1" applyFont="1" applyFill="1" applyBorder="1" applyAlignment="1">
      <alignment horizontal="center" vertical="center" wrapText="1"/>
    </xf>
    <xf numFmtId="0" fontId="19" fillId="0" borderId="3" xfId="0" applyFont="1" applyBorder="1" applyAlignment="1">
      <alignment horizontal="center" vertical="center"/>
    </xf>
    <xf numFmtId="2" fontId="19" fillId="0" borderId="3" xfId="0" applyNumberFormat="1" applyFont="1" applyBorder="1" applyAlignment="1">
      <alignment horizontal="center" vertical="center"/>
    </xf>
    <xf numFmtId="4" fontId="19" fillId="0" borderId="3" xfId="4" applyNumberFormat="1" applyFont="1" applyFill="1" applyBorder="1" applyAlignment="1">
      <alignment horizontal="center" vertical="center"/>
    </xf>
    <xf numFmtId="4" fontId="19" fillId="0" borderId="21" xfId="4" applyNumberFormat="1" applyFont="1" applyFill="1" applyBorder="1" applyAlignment="1">
      <alignment horizontal="right" vertical="center"/>
    </xf>
    <xf numFmtId="4" fontId="20" fillId="0" borderId="22" xfId="4" applyNumberFormat="1" applyFont="1" applyFill="1" applyBorder="1" applyAlignment="1">
      <alignment horizontal="right" vertical="center"/>
    </xf>
    <xf numFmtId="0" fontId="20" fillId="0" borderId="28" xfId="0" applyFont="1" applyBorder="1" applyAlignment="1">
      <alignment horizontal="right" vertical="center" wrapText="1"/>
    </xf>
    <xf numFmtId="0" fontId="20" fillId="0" borderId="29" xfId="0" applyFont="1" applyBorder="1" applyAlignment="1">
      <alignment horizontal="right" vertical="center" wrapText="1"/>
    </xf>
    <xf numFmtId="4" fontId="20" fillId="0" borderId="32" xfId="4" applyNumberFormat="1" applyFont="1" applyFill="1" applyBorder="1" applyAlignment="1">
      <alignment horizontal="center" vertical="center"/>
    </xf>
    <xf numFmtId="0" fontId="20" fillId="0" borderId="30" xfId="0" applyFont="1" applyBorder="1" applyAlignment="1">
      <alignment horizontal="right" vertical="center" wrapText="1"/>
    </xf>
    <xf numFmtId="0" fontId="20" fillId="0" borderId="1" xfId="0" applyFont="1" applyBorder="1" applyAlignment="1">
      <alignment horizontal="right" vertical="center" wrapText="1"/>
    </xf>
    <xf numFmtId="4" fontId="20" fillId="0" borderId="3" xfId="4" applyNumberFormat="1" applyFont="1" applyFill="1" applyBorder="1" applyAlignment="1">
      <alignment vertical="center"/>
    </xf>
    <xf numFmtId="0" fontId="20" fillId="0" borderId="0" xfId="0" applyFont="1" applyBorder="1" applyAlignment="1">
      <alignment horizontal="right" vertical="center" wrapText="1"/>
    </xf>
    <xf numFmtId="0" fontId="19" fillId="0" borderId="0" xfId="0" applyFont="1" applyBorder="1" applyAlignment="1">
      <alignment horizontal="right" vertical="center" wrapText="1"/>
    </xf>
    <xf numFmtId="0" fontId="19" fillId="0" borderId="0" xfId="4" applyNumberFormat="1" applyFont="1" applyFill="1" applyBorder="1" applyAlignment="1">
      <alignment horizontal="center" vertical="center"/>
    </xf>
    <xf numFmtId="0" fontId="20" fillId="0" borderId="0" xfId="0" applyFont="1" applyBorder="1" applyAlignment="1">
      <alignment vertical="center" wrapText="1"/>
    </xf>
    <xf numFmtId="0" fontId="19" fillId="0" borderId="0" xfId="4" applyNumberFormat="1" applyFont="1" applyFill="1" applyBorder="1" applyAlignment="1">
      <alignment horizontal="center" vertical="center" wrapText="1"/>
    </xf>
    <xf numFmtId="0" fontId="19" fillId="0" borderId="0" xfId="0" applyFont="1" applyBorder="1" applyAlignment="1">
      <alignment horizontal="center" vertical="center"/>
    </xf>
    <xf numFmtId="2" fontId="19" fillId="0" borderId="0" xfId="0" applyNumberFormat="1" applyFont="1" applyBorder="1" applyAlignment="1">
      <alignment horizontal="center" vertical="center"/>
    </xf>
    <xf numFmtId="0" fontId="19" fillId="0" borderId="33" xfId="4" applyNumberFormat="1" applyFont="1" applyFill="1" applyBorder="1" applyAlignment="1">
      <alignment horizontal="center" vertical="center"/>
    </xf>
    <xf numFmtId="4" fontId="19" fillId="0" borderId="31" xfId="4" applyNumberFormat="1" applyFont="1" applyFill="1" applyBorder="1" applyAlignment="1">
      <alignment horizontal="right" vertical="center"/>
    </xf>
    <xf numFmtId="0" fontId="19" fillId="0" borderId="25" xfId="4" applyNumberFormat="1" applyFont="1" applyFill="1" applyBorder="1" applyAlignment="1">
      <alignment horizontal="center" vertical="center"/>
    </xf>
    <xf numFmtId="0" fontId="19" fillId="3" borderId="22" xfId="0" applyFont="1" applyFill="1" applyBorder="1" applyAlignment="1">
      <alignment vertical="center" wrapText="1"/>
    </xf>
    <xf numFmtId="0" fontId="19" fillId="0" borderId="26" xfId="4" applyNumberFormat="1" applyFont="1" applyFill="1" applyBorder="1" applyAlignment="1">
      <alignment horizontal="center" vertical="center" wrapText="1"/>
    </xf>
    <xf numFmtId="0" fontId="19" fillId="0" borderId="22" xfId="4" applyNumberFormat="1" applyFont="1" applyFill="1" applyBorder="1" applyAlignment="1">
      <alignment horizontal="center" vertical="center"/>
    </xf>
    <xf numFmtId="2" fontId="19" fillId="0" borderId="26" xfId="0" applyNumberFormat="1" applyFont="1" applyBorder="1" applyAlignment="1">
      <alignment horizontal="center" vertical="center"/>
    </xf>
    <xf numFmtId="2" fontId="19" fillId="0" borderId="22" xfId="0" applyNumberFormat="1" applyFont="1" applyBorder="1" applyAlignment="1">
      <alignment horizontal="center" vertical="center"/>
    </xf>
    <xf numFmtId="4" fontId="19" fillId="0" borderId="27" xfId="0" applyNumberFormat="1" applyFont="1" applyBorder="1" applyAlignment="1">
      <alignment horizontal="center" vertical="center"/>
    </xf>
    <xf numFmtId="4" fontId="19" fillId="0" borderId="24" xfId="4" applyNumberFormat="1" applyFont="1" applyFill="1" applyBorder="1" applyAlignment="1">
      <alignment horizontal="right" vertical="center"/>
    </xf>
    <xf numFmtId="0" fontId="19" fillId="0" borderId="2" xfId="6" applyFont="1" applyBorder="1" applyAlignment="1">
      <alignment horizontal="left" vertical="center" wrapText="1"/>
    </xf>
    <xf numFmtId="0" fontId="19" fillId="0" borderId="3" xfId="6" applyFont="1" applyBorder="1" applyAlignment="1">
      <alignment horizontal="left" vertical="center"/>
    </xf>
    <xf numFmtId="0" fontId="19" fillId="0" borderId="3" xfId="4" applyNumberFormat="1" applyFont="1" applyFill="1" applyBorder="1" applyAlignment="1">
      <alignment horizontal="center" vertical="center"/>
    </xf>
    <xf numFmtId="4" fontId="19" fillId="0" borderId="2" xfId="0" applyNumberFormat="1" applyFont="1" applyBorder="1" applyAlignment="1">
      <alignment horizontal="center" vertical="center"/>
    </xf>
    <xf numFmtId="4" fontId="20" fillId="0" borderId="2" xfId="0" applyNumberFormat="1" applyFont="1" applyBorder="1" applyAlignment="1">
      <alignment horizontal="right" vertical="center"/>
    </xf>
    <xf numFmtId="0" fontId="19" fillId="0" borderId="23" xfId="4" applyNumberFormat="1" applyFont="1" applyFill="1" applyBorder="1" applyAlignment="1">
      <alignment horizontal="center" vertical="center"/>
    </xf>
    <xf numFmtId="4" fontId="20" fillId="0" borderId="23" xfId="0" applyNumberFormat="1" applyFont="1" applyBorder="1" applyAlignment="1">
      <alignment horizontal="center" vertical="center"/>
    </xf>
    <xf numFmtId="4" fontId="20" fillId="0" borderId="22" xfId="0" applyNumberFormat="1" applyFont="1" applyFill="1" applyBorder="1" applyAlignment="1">
      <alignment horizontal="right" vertical="center"/>
    </xf>
    <xf numFmtId="4" fontId="19" fillId="0" borderId="2" xfId="0" applyNumberFormat="1" applyFont="1" applyFill="1" applyBorder="1" applyAlignment="1">
      <alignment horizontal="right" vertical="center"/>
    </xf>
    <xf numFmtId="4" fontId="20" fillId="0" borderId="2" xfId="0" applyNumberFormat="1" applyFont="1" applyFill="1" applyBorder="1" applyAlignment="1">
      <alignment horizontal="right" vertical="center"/>
    </xf>
    <xf numFmtId="4" fontId="19" fillId="0" borderId="3" xfId="0" applyNumberFormat="1" applyFont="1" applyFill="1" applyBorder="1" applyAlignment="1">
      <alignment horizontal="right" vertical="center"/>
    </xf>
    <xf numFmtId="0" fontId="2" fillId="0" borderId="0" xfId="0" applyFont="1"/>
    <xf numFmtId="0" fontId="19" fillId="0" borderId="0" xfId="6" applyFont="1" applyAlignment="1">
      <alignment horizontal="center"/>
    </xf>
    <xf numFmtId="4" fontId="20" fillId="2" borderId="20" xfId="4" applyNumberFormat="1" applyFont="1" applyFill="1" applyBorder="1" applyAlignment="1">
      <alignment horizontal="center" vertical="center" wrapText="1"/>
    </xf>
    <xf numFmtId="4" fontId="20" fillId="2" borderId="16" xfId="4" applyNumberFormat="1" applyFont="1" applyFill="1" applyBorder="1" applyAlignment="1">
      <alignment horizontal="center" vertical="center" wrapText="1"/>
    </xf>
    <xf numFmtId="4" fontId="20" fillId="2" borderId="2" xfId="4" applyNumberFormat="1" applyFont="1" applyFill="1" applyBorder="1" applyAlignment="1">
      <alignment horizontal="center" vertical="center"/>
    </xf>
    <xf numFmtId="0" fontId="19" fillId="0" borderId="0" xfId="0" applyFont="1" applyBorder="1" applyAlignment="1">
      <alignment horizontal="right" vertical="center" wrapText="1"/>
    </xf>
    <xf numFmtId="0" fontId="20" fillId="2" borderId="18" xfId="4" applyNumberFormat="1" applyFont="1" applyFill="1" applyBorder="1" applyAlignment="1">
      <alignment horizontal="center" vertical="center" wrapText="1"/>
    </xf>
    <xf numFmtId="0" fontId="20" fillId="2" borderId="14" xfId="4" applyNumberFormat="1" applyFont="1" applyFill="1" applyBorder="1" applyAlignment="1">
      <alignment horizontal="center" vertical="center" wrapText="1"/>
    </xf>
    <xf numFmtId="0" fontId="20" fillId="2" borderId="19" xfId="4" applyNumberFormat="1" applyFont="1" applyFill="1" applyBorder="1" applyAlignment="1">
      <alignment horizontal="center" vertical="center" wrapText="1"/>
    </xf>
    <xf numFmtId="0" fontId="20" fillId="2" borderId="15" xfId="4" applyNumberFormat="1" applyFont="1" applyFill="1" applyBorder="1" applyAlignment="1">
      <alignment horizontal="center" vertical="center" wrapText="1"/>
    </xf>
    <xf numFmtId="3" fontId="20" fillId="2" borderId="18" xfId="4" applyNumberFormat="1" applyFont="1" applyFill="1" applyBorder="1" applyAlignment="1">
      <alignment horizontal="center" vertical="center" wrapText="1"/>
    </xf>
    <xf numFmtId="3" fontId="20" fillId="2" borderId="14" xfId="4" applyNumberFormat="1" applyFont="1" applyFill="1" applyBorder="1" applyAlignment="1">
      <alignment horizontal="center" vertical="center" wrapText="1"/>
    </xf>
    <xf numFmtId="0" fontId="22" fillId="0" borderId="0" xfId="0" applyFont="1" applyAlignment="1">
      <alignment horizontal="center"/>
    </xf>
    <xf numFmtId="0" fontId="20" fillId="0" borderId="22" xfId="4" applyNumberFormat="1" applyFont="1" applyFill="1" applyBorder="1" applyAlignment="1">
      <alignment horizontal="center" vertical="center"/>
    </xf>
    <xf numFmtId="4" fontId="20" fillId="0" borderId="7" xfId="4" applyNumberFormat="1" applyFont="1" applyFill="1" applyBorder="1" applyAlignment="1">
      <alignment vertical="center"/>
    </xf>
    <xf numFmtId="4" fontId="20" fillId="0" borderId="10" xfId="4" applyNumberFormat="1" applyFont="1" applyFill="1" applyBorder="1" applyAlignment="1">
      <alignment vertical="center"/>
    </xf>
    <xf numFmtId="4" fontId="20" fillId="0" borderId="9" xfId="4" applyNumberFormat="1" applyFont="1" applyFill="1" applyBorder="1" applyAlignment="1">
      <alignment vertical="center"/>
    </xf>
    <xf numFmtId="4" fontId="19" fillId="0" borderId="7" xfId="4" applyNumberFormat="1" applyFont="1" applyFill="1" applyBorder="1" applyAlignment="1">
      <alignment vertical="center"/>
    </xf>
    <xf numFmtId="4" fontId="19" fillId="0" borderId="10" xfId="4" applyNumberFormat="1" applyFont="1" applyFill="1" applyBorder="1" applyAlignment="1">
      <alignment vertical="center"/>
    </xf>
    <xf numFmtId="4" fontId="19" fillId="0" borderId="9" xfId="4" applyNumberFormat="1" applyFont="1" applyFill="1" applyBorder="1" applyAlignment="1">
      <alignment vertical="center"/>
    </xf>
    <xf numFmtId="4" fontId="19" fillId="0" borderId="7" xfId="4" applyNumberFormat="1" applyFont="1" applyFill="1" applyBorder="1" applyAlignment="1">
      <alignment horizontal="left" vertical="center"/>
    </xf>
    <xf numFmtId="4" fontId="19" fillId="0" borderId="10" xfId="4" applyNumberFormat="1" applyFont="1" applyFill="1" applyBorder="1" applyAlignment="1">
      <alignment horizontal="left" vertical="center"/>
    </xf>
    <xf numFmtId="4" fontId="19" fillId="0" borderId="9" xfId="4" applyNumberFormat="1" applyFont="1" applyFill="1" applyBorder="1" applyAlignment="1">
      <alignment horizontal="left" vertical="center"/>
    </xf>
    <xf numFmtId="4" fontId="20" fillId="0" borderId="25" xfId="4" applyNumberFormat="1" applyFont="1" applyFill="1" applyBorder="1" applyAlignment="1">
      <alignment vertical="center"/>
    </xf>
    <xf numFmtId="4" fontId="20" fillId="0" borderId="26" xfId="4" applyNumberFormat="1" applyFont="1" applyFill="1" applyBorder="1" applyAlignment="1">
      <alignment vertical="center"/>
    </xf>
    <xf numFmtId="4" fontId="20" fillId="0" borderId="27" xfId="4" applyNumberFormat="1" applyFont="1" applyFill="1" applyBorder="1" applyAlignment="1">
      <alignment vertical="center"/>
    </xf>
    <xf numFmtId="0" fontId="22" fillId="0" borderId="0" xfId="0" applyFont="1"/>
    <xf numFmtId="0" fontId="19" fillId="0" borderId="25" xfId="4" applyNumberFormat="1" applyFont="1" applyFill="1" applyBorder="1" applyAlignment="1">
      <alignment horizontal="center" vertical="center"/>
    </xf>
    <xf numFmtId="0" fontId="19" fillId="0" borderId="26" xfId="4" applyNumberFormat="1" applyFont="1" applyFill="1" applyBorder="1" applyAlignment="1">
      <alignment horizontal="center" vertical="center"/>
    </xf>
    <xf numFmtId="0" fontId="20" fillId="0" borderId="0" xfId="6" applyFont="1"/>
    <xf numFmtId="0" fontId="21" fillId="0" borderId="0" xfId="6" applyFont="1" applyAlignment="1">
      <alignment horizontal="center"/>
    </xf>
    <xf numFmtId="0" fontId="20" fillId="0" borderId="0" xfId="6" applyFont="1" applyAlignment="1">
      <alignment horizontal="center"/>
    </xf>
    <xf numFmtId="4" fontId="19" fillId="0" borderId="8" xfId="4" applyNumberFormat="1" applyFont="1" applyFill="1" applyBorder="1" applyAlignment="1">
      <alignment vertical="center"/>
    </xf>
    <xf numFmtId="4" fontId="19" fillId="0" borderId="1" xfId="4" applyNumberFormat="1" applyFont="1" applyFill="1" applyBorder="1" applyAlignment="1">
      <alignment vertical="center"/>
    </xf>
    <xf numFmtId="4" fontId="19" fillId="0" borderId="17" xfId="4" applyNumberFormat="1" applyFont="1" applyFill="1" applyBorder="1" applyAlignment="1">
      <alignment vertical="center"/>
    </xf>
    <xf numFmtId="0" fontId="19" fillId="0" borderId="1" xfId="0" applyFont="1" applyBorder="1" applyAlignment="1">
      <alignment horizontal="right" vertical="center" wrapText="1"/>
    </xf>
    <xf numFmtId="0" fontId="20" fillId="0" borderId="7" xfId="6" applyFont="1" applyBorder="1" applyAlignment="1">
      <alignment horizontal="right" vertical="center"/>
    </xf>
    <xf numFmtId="0" fontId="20" fillId="0" borderId="10" xfId="6" applyFont="1" applyBorder="1" applyAlignment="1">
      <alignment horizontal="right" vertical="center"/>
    </xf>
    <xf numFmtId="0" fontId="20" fillId="0" borderId="9" xfId="6" applyFont="1" applyBorder="1" applyAlignment="1">
      <alignment horizontal="right" vertical="center"/>
    </xf>
    <xf numFmtId="4" fontId="20" fillId="0" borderId="10" xfId="0" applyNumberFormat="1" applyFont="1" applyBorder="1" applyAlignment="1">
      <alignment horizontal="center" vertical="center"/>
    </xf>
    <xf numFmtId="4" fontId="20" fillId="0" borderId="9" xfId="0" applyNumberFormat="1" applyFont="1" applyBorder="1" applyAlignment="1">
      <alignment horizontal="center" vertical="center"/>
    </xf>
    <xf numFmtId="0" fontId="20" fillId="0" borderId="8" xfId="4" applyNumberFormat="1" applyFont="1" applyFill="1" applyBorder="1" applyAlignment="1">
      <alignment horizontal="center" vertical="center"/>
    </xf>
    <xf numFmtId="0" fontId="20" fillId="0" borderId="1" xfId="4" applyNumberFormat="1" applyFont="1" applyFill="1" applyBorder="1" applyAlignment="1">
      <alignment horizontal="center" vertical="center"/>
    </xf>
    <xf numFmtId="0" fontId="20" fillId="0" borderId="17" xfId="4" applyNumberFormat="1" applyFont="1" applyFill="1" applyBorder="1" applyAlignment="1">
      <alignment horizontal="center" vertical="center"/>
    </xf>
    <xf numFmtId="0" fontId="20" fillId="0" borderId="7" xfId="0" applyFont="1" applyBorder="1" applyAlignment="1">
      <alignment horizontal="right" vertical="center" wrapText="1"/>
    </xf>
    <xf numFmtId="0" fontId="20" fillId="0" borderId="10" xfId="0" applyFont="1" applyBorder="1" applyAlignment="1">
      <alignment horizontal="right" vertical="center" wrapText="1"/>
    </xf>
    <xf numFmtId="0" fontId="20" fillId="0" borderId="9" xfId="0" applyFont="1" applyBorder="1" applyAlignment="1">
      <alignment horizontal="right" vertical="center" wrapText="1"/>
    </xf>
    <xf numFmtId="0" fontId="20" fillId="0" borderId="25" xfId="0" applyFont="1" applyBorder="1" applyAlignment="1">
      <alignment horizontal="right" vertical="center" wrapText="1"/>
    </xf>
    <xf numFmtId="0" fontId="20" fillId="0" borderId="26" xfId="0" applyFont="1" applyBorder="1" applyAlignment="1">
      <alignment horizontal="right" vertical="center" wrapText="1"/>
    </xf>
    <xf numFmtId="0" fontId="20" fillId="0" borderId="27" xfId="0" applyFont="1" applyBorder="1" applyAlignment="1">
      <alignment horizontal="right" vertical="center" wrapText="1"/>
    </xf>
    <xf numFmtId="0" fontId="20" fillId="0" borderId="7" xfId="4" applyNumberFormat="1" applyFont="1" applyFill="1" applyBorder="1" applyAlignment="1">
      <alignment horizontal="center" vertical="center"/>
    </xf>
    <xf numFmtId="0" fontId="20" fillId="0" borderId="10" xfId="4" applyNumberFormat="1" applyFont="1" applyFill="1" applyBorder="1" applyAlignment="1">
      <alignment horizontal="center" vertical="center"/>
    </xf>
    <xf numFmtId="0" fontId="20" fillId="0" borderId="9" xfId="4" applyNumberFormat="1" applyFont="1" applyFill="1" applyBorder="1" applyAlignment="1">
      <alignment horizontal="center" vertical="center"/>
    </xf>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33;&#916;&#929;&#917;&#933;&#931;&#919;%20&#934;&#921;&#915;&#913;&#923;&#917;&#921;&#913;&#931;%2021/18_5_03/010528%20&#925;&#917;&#927;_&#917;&#929;&#915;&#9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F110"/>
  <sheetViews>
    <sheetView tabSelected="1" topLeftCell="A40" zoomScaleNormal="100" zoomScaleSheetLayoutView="115" workbookViewId="0">
      <selection activeCell="L51" sqref="L51"/>
    </sheetView>
  </sheetViews>
  <sheetFormatPr defaultColWidth="11.7109375" defaultRowHeight="12.75"/>
  <cols>
    <col min="1" max="1" width="4.140625" style="1" customWidth="1"/>
    <col min="2" max="2" width="24.5703125" style="1" customWidth="1"/>
    <col min="3" max="3" width="13.5703125" style="1" hidden="1" customWidth="1"/>
    <col min="4" max="4" width="12.28515625" style="1" customWidth="1"/>
    <col min="5" max="5" width="9.140625" style="1" customWidth="1"/>
    <col min="6" max="6" width="11.42578125" style="1" customWidth="1"/>
    <col min="7" max="7" width="10.5703125" style="1" customWidth="1"/>
    <col min="8" max="8" width="14.28515625" style="1" customWidth="1"/>
    <col min="9" max="9" width="14.5703125" style="1" customWidth="1"/>
    <col min="10" max="10" width="13.140625" style="1" customWidth="1"/>
    <col min="11" max="11" width="14.7109375" style="27" customWidth="1"/>
    <col min="12" max="12" width="15.140625" style="1" customWidth="1"/>
    <col min="13" max="13" width="17" style="1" customWidth="1"/>
    <col min="14" max="16384" width="11.7109375" style="1"/>
  </cols>
  <sheetData>
    <row r="1" spans="1:32" s="12" customFormat="1" ht="15.75" customHeight="1">
      <c r="A1" s="164" t="s">
        <v>22</v>
      </c>
      <c r="B1" s="164"/>
      <c r="C1" s="61"/>
      <c r="D1" s="61"/>
      <c r="E1" s="61"/>
      <c r="F1" s="164" t="s">
        <v>108</v>
      </c>
      <c r="G1" s="164"/>
      <c r="H1" s="164"/>
      <c r="I1" s="164"/>
      <c r="J1" s="40"/>
      <c r="K1" s="23"/>
      <c r="L1" s="2"/>
      <c r="M1" s="2"/>
      <c r="Q1" s="6"/>
      <c r="R1" s="7"/>
      <c r="S1" s="8"/>
      <c r="T1" s="4"/>
      <c r="U1" s="4"/>
      <c r="V1" s="4"/>
      <c r="W1" s="9"/>
      <c r="X1" s="9"/>
      <c r="Y1" s="4"/>
      <c r="Z1" s="5"/>
      <c r="AA1" s="5"/>
      <c r="AB1" s="5"/>
      <c r="AC1" s="5"/>
      <c r="AD1" s="5"/>
      <c r="AE1" s="5"/>
      <c r="AF1" s="5"/>
    </row>
    <row r="2" spans="1:32" s="12" customFormat="1" ht="15.75" customHeight="1">
      <c r="A2" s="164" t="s">
        <v>23</v>
      </c>
      <c r="B2" s="164"/>
      <c r="C2" s="61"/>
      <c r="D2" s="61"/>
      <c r="E2" s="61"/>
      <c r="F2" s="62"/>
      <c r="G2" s="62"/>
      <c r="H2" s="62"/>
      <c r="I2" s="62"/>
      <c r="J2" s="40"/>
      <c r="K2" s="23"/>
      <c r="L2" s="2"/>
      <c r="M2" s="2"/>
      <c r="Q2" s="6"/>
      <c r="R2" s="7"/>
      <c r="S2" s="8"/>
      <c r="T2" s="4"/>
      <c r="U2" s="4"/>
      <c r="V2" s="4"/>
      <c r="W2" s="9"/>
      <c r="X2" s="9"/>
      <c r="Y2" s="4"/>
      <c r="Z2" s="5"/>
      <c r="AA2" s="5"/>
      <c r="AB2" s="5"/>
      <c r="AC2" s="5"/>
      <c r="AD2" s="5"/>
      <c r="AE2" s="5"/>
      <c r="AF2" s="5"/>
    </row>
    <row r="3" spans="1:32" s="12" customFormat="1" ht="15.75" customHeight="1">
      <c r="A3" s="164" t="s">
        <v>11</v>
      </c>
      <c r="B3" s="164"/>
      <c r="C3" s="61"/>
      <c r="D3" s="61"/>
      <c r="E3" s="61"/>
      <c r="F3" s="62" t="s">
        <v>110</v>
      </c>
      <c r="G3" s="62"/>
      <c r="H3" s="62"/>
      <c r="I3" s="62"/>
      <c r="J3" s="16"/>
      <c r="K3" s="24"/>
      <c r="L3" s="10"/>
      <c r="M3" s="11"/>
      <c r="Q3" s="3"/>
      <c r="R3" s="3"/>
      <c r="S3" s="3"/>
      <c r="T3" s="3"/>
      <c r="U3" s="3"/>
      <c r="V3" s="3"/>
      <c r="W3" s="3"/>
      <c r="X3" s="3"/>
      <c r="Y3" s="3"/>
      <c r="Z3" s="5"/>
      <c r="AA3" s="5"/>
      <c r="AB3" s="5"/>
      <c r="AC3" s="5"/>
      <c r="AD3" s="5"/>
      <c r="AE3" s="5"/>
      <c r="AF3" s="5"/>
    </row>
    <row r="4" spans="1:32" s="12" customFormat="1" ht="15.75" customHeight="1">
      <c r="A4" s="62" t="s">
        <v>24</v>
      </c>
      <c r="B4" s="62"/>
      <c r="C4" s="61"/>
      <c r="D4" s="61"/>
      <c r="E4" s="61"/>
      <c r="F4" s="61"/>
      <c r="G4" s="61"/>
      <c r="H4" s="61"/>
      <c r="I4" s="61"/>
      <c r="K4" s="24"/>
    </row>
    <row r="5" spans="1:32" s="12" customFormat="1" ht="51" customHeight="1">
      <c r="A5" s="61"/>
      <c r="B5" s="61"/>
      <c r="C5" s="61"/>
      <c r="D5" s="61"/>
      <c r="E5" s="61"/>
      <c r="F5" s="61"/>
      <c r="G5" s="61"/>
      <c r="H5" s="61"/>
      <c r="I5" s="61"/>
      <c r="K5" s="24"/>
    </row>
    <row r="6" spans="1:32" s="12" customFormat="1" ht="20.25" customHeight="1">
      <c r="A6" s="165" t="s">
        <v>109</v>
      </c>
      <c r="B6" s="166"/>
      <c r="C6" s="166"/>
      <c r="D6" s="166"/>
      <c r="E6" s="166"/>
      <c r="F6" s="166"/>
      <c r="G6" s="166"/>
      <c r="H6" s="166"/>
      <c r="I6" s="166"/>
    </row>
    <row r="7" spans="1:32" s="12" customFormat="1" ht="25.5" customHeight="1">
      <c r="A7" s="1"/>
      <c r="B7" s="1"/>
      <c r="C7" s="1"/>
      <c r="D7" s="1"/>
      <c r="E7" s="1"/>
      <c r="F7" s="1"/>
      <c r="G7" s="1"/>
      <c r="H7" s="1"/>
      <c r="I7" s="1"/>
      <c r="J7" s="16"/>
      <c r="K7" s="25"/>
    </row>
    <row r="8" spans="1:32" s="12" customFormat="1" ht="15.75" customHeight="1">
      <c r="A8" s="141" t="s">
        <v>3</v>
      </c>
      <c r="B8" s="141" t="s">
        <v>0</v>
      </c>
      <c r="C8" s="59" t="s">
        <v>1</v>
      </c>
      <c r="D8" s="143" t="s">
        <v>94</v>
      </c>
      <c r="E8" s="141" t="s">
        <v>25</v>
      </c>
      <c r="F8" s="145" t="s">
        <v>2</v>
      </c>
      <c r="G8" s="137" t="s">
        <v>95</v>
      </c>
      <c r="H8" s="139" t="s">
        <v>96</v>
      </c>
      <c r="I8" s="139" t="s">
        <v>97</v>
      </c>
      <c r="J8" s="20"/>
      <c r="K8" s="25"/>
    </row>
    <row r="9" spans="1:32" s="17" customFormat="1" ht="23.25" customHeight="1">
      <c r="A9" s="142"/>
      <c r="B9" s="142"/>
      <c r="C9" s="48"/>
      <c r="D9" s="144"/>
      <c r="E9" s="142"/>
      <c r="F9" s="146"/>
      <c r="G9" s="138"/>
      <c r="H9" s="139"/>
      <c r="I9" s="139"/>
      <c r="J9" s="41"/>
      <c r="K9" s="42"/>
    </row>
    <row r="10" spans="1:32" s="12" customFormat="1" ht="20.45" customHeight="1">
      <c r="A10" s="176" t="s">
        <v>98</v>
      </c>
      <c r="B10" s="177"/>
      <c r="C10" s="177"/>
      <c r="D10" s="177"/>
      <c r="E10" s="177"/>
      <c r="F10" s="177"/>
      <c r="G10" s="177"/>
      <c r="H10" s="177"/>
      <c r="I10" s="178"/>
      <c r="J10" s="21"/>
      <c r="K10" s="26"/>
      <c r="L10" s="15"/>
    </row>
    <row r="11" spans="1:32" s="44" customFormat="1" ht="21" customHeight="1">
      <c r="A11" s="64">
        <v>1</v>
      </c>
      <c r="B11" s="65" t="s">
        <v>48</v>
      </c>
      <c r="C11" s="66"/>
      <c r="D11" s="66" t="s">
        <v>49</v>
      </c>
      <c r="E11" s="67" t="s">
        <v>112</v>
      </c>
      <c r="F11" s="68">
        <v>20</v>
      </c>
      <c r="G11" s="68">
        <v>11</v>
      </c>
      <c r="H11" s="69">
        <f>G11*F11</f>
        <v>220</v>
      </c>
      <c r="I11" s="70"/>
      <c r="J11" s="43"/>
      <c r="K11" s="42"/>
    </row>
    <row r="12" spans="1:32" s="12" customFormat="1" ht="33" customHeight="1">
      <c r="A12" s="64">
        <v>2</v>
      </c>
      <c r="B12" s="71" t="s">
        <v>26</v>
      </c>
      <c r="C12" s="66"/>
      <c r="D12" s="66" t="s">
        <v>27</v>
      </c>
      <c r="E12" s="72" t="s">
        <v>59</v>
      </c>
      <c r="F12" s="68">
        <v>34</v>
      </c>
      <c r="G12" s="68">
        <v>9.6</v>
      </c>
      <c r="H12" s="69">
        <f t="shared" ref="H12:H26" si="0">G12*F12</f>
        <v>326.39999999999998</v>
      </c>
      <c r="I12" s="73"/>
      <c r="J12" s="21"/>
      <c r="K12" s="26"/>
      <c r="L12" s="15"/>
    </row>
    <row r="13" spans="1:32" s="12" customFormat="1" ht="33" customHeight="1">
      <c r="A13" s="64">
        <v>3</v>
      </c>
      <c r="B13" s="74" t="s">
        <v>28</v>
      </c>
      <c r="C13" s="75"/>
      <c r="D13" s="76" t="s">
        <v>31</v>
      </c>
      <c r="E13" s="67" t="s">
        <v>112</v>
      </c>
      <c r="F13" s="77">
        <v>40</v>
      </c>
      <c r="G13" s="77">
        <v>3.8</v>
      </c>
      <c r="H13" s="69">
        <f t="shared" si="0"/>
        <v>152</v>
      </c>
      <c r="I13" s="78"/>
      <c r="J13" s="21"/>
      <c r="K13" s="26"/>
      <c r="L13" s="15"/>
    </row>
    <row r="14" spans="1:32" s="12" customFormat="1" ht="30.6" customHeight="1">
      <c r="A14" s="64">
        <v>4</v>
      </c>
      <c r="B14" s="65" t="s">
        <v>32</v>
      </c>
      <c r="C14" s="66"/>
      <c r="D14" s="66" t="s">
        <v>33</v>
      </c>
      <c r="E14" s="67" t="s">
        <v>112</v>
      </c>
      <c r="F14" s="68">
        <v>89</v>
      </c>
      <c r="G14" s="68">
        <v>5.5</v>
      </c>
      <c r="H14" s="69">
        <f t="shared" ref="H14:H15" si="1">G14*F14</f>
        <v>489.5</v>
      </c>
      <c r="I14" s="73"/>
      <c r="J14" s="21"/>
      <c r="K14" s="26"/>
      <c r="L14" s="15"/>
    </row>
    <row r="15" spans="1:32" s="12" customFormat="1" ht="33.75" customHeight="1">
      <c r="A15" s="64">
        <v>5</v>
      </c>
      <c r="B15" s="65" t="s">
        <v>91</v>
      </c>
      <c r="C15" s="66"/>
      <c r="D15" s="66" t="s">
        <v>92</v>
      </c>
      <c r="E15" s="67" t="s">
        <v>77</v>
      </c>
      <c r="F15" s="68">
        <v>130</v>
      </c>
      <c r="G15" s="68">
        <v>0.9</v>
      </c>
      <c r="H15" s="69">
        <f t="shared" si="1"/>
        <v>117</v>
      </c>
      <c r="I15" s="73"/>
      <c r="J15" s="21"/>
      <c r="K15" s="26"/>
      <c r="L15" s="15"/>
    </row>
    <row r="16" spans="1:32" s="12" customFormat="1" ht="33" customHeight="1">
      <c r="A16" s="64">
        <v>6</v>
      </c>
      <c r="B16" s="65" t="s">
        <v>70</v>
      </c>
      <c r="C16" s="66"/>
      <c r="D16" s="66" t="s">
        <v>71</v>
      </c>
      <c r="E16" s="67" t="s">
        <v>112</v>
      </c>
      <c r="F16" s="68">
        <v>6</v>
      </c>
      <c r="G16" s="68">
        <v>56</v>
      </c>
      <c r="H16" s="69">
        <f t="shared" si="0"/>
        <v>336</v>
      </c>
      <c r="I16" s="73"/>
      <c r="J16" s="21"/>
      <c r="K16" s="26"/>
      <c r="L16" s="15"/>
    </row>
    <row r="17" spans="1:12" s="12" customFormat="1" ht="31.9" customHeight="1">
      <c r="A17" s="64">
        <v>7</v>
      </c>
      <c r="B17" s="79" t="s">
        <v>57</v>
      </c>
      <c r="C17" s="80"/>
      <c r="D17" s="81" t="s">
        <v>34</v>
      </c>
      <c r="E17" s="67" t="s">
        <v>112</v>
      </c>
      <c r="F17" s="68">
        <v>64</v>
      </c>
      <c r="G17" s="68">
        <v>78</v>
      </c>
      <c r="H17" s="69">
        <f t="shared" si="0"/>
        <v>4992</v>
      </c>
      <c r="I17" s="73"/>
      <c r="J17" s="21"/>
      <c r="K17" s="26"/>
      <c r="L17" s="15"/>
    </row>
    <row r="18" spans="1:12" s="12" customFormat="1" ht="19.899999999999999" customHeight="1">
      <c r="A18" s="64">
        <v>8</v>
      </c>
      <c r="B18" s="79" t="s">
        <v>36</v>
      </c>
      <c r="C18" s="66"/>
      <c r="D18" s="66" t="s">
        <v>35</v>
      </c>
      <c r="E18" s="67" t="s">
        <v>112</v>
      </c>
      <c r="F18" s="68">
        <v>2</v>
      </c>
      <c r="G18" s="68">
        <v>90</v>
      </c>
      <c r="H18" s="69">
        <f t="shared" si="0"/>
        <v>180</v>
      </c>
      <c r="I18" s="73"/>
      <c r="J18" s="21"/>
      <c r="K18" s="26"/>
      <c r="L18" s="15"/>
    </row>
    <row r="19" spans="1:12" s="12" customFormat="1" ht="30.75" customHeight="1">
      <c r="A19" s="64">
        <v>9</v>
      </c>
      <c r="B19" s="65" t="s">
        <v>37</v>
      </c>
      <c r="C19" s="66"/>
      <c r="D19" s="66" t="s">
        <v>38</v>
      </c>
      <c r="E19" s="67" t="s">
        <v>113</v>
      </c>
      <c r="F19" s="68">
        <v>15</v>
      </c>
      <c r="G19" s="68">
        <v>15.7</v>
      </c>
      <c r="H19" s="69">
        <f t="shared" si="0"/>
        <v>235.5</v>
      </c>
      <c r="I19" s="73"/>
      <c r="J19" s="21"/>
    </row>
    <row r="20" spans="1:12" s="12" customFormat="1" ht="19.899999999999999" customHeight="1">
      <c r="A20" s="64">
        <v>10</v>
      </c>
      <c r="B20" s="65" t="s">
        <v>45</v>
      </c>
      <c r="C20" s="66"/>
      <c r="D20" s="66" t="s">
        <v>46</v>
      </c>
      <c r="E20" s="67" t="s">
        <v>113</v>
      </c>
      <c r="F20" s="68">
        <v>430</v>
      </c>
      <c r="G20" s="68">
        <v>1.07</v>
      </c>
      <c r="H20" s="82">
        <f>F20*G20</f>
        <v>460.1</v>
      </c>
      <c r="I20" s="73"/>
      <c r="J20" s="21"/>
      <c r="K20" s="26"/>
      <c r="L20" s="15"/>
    </row>
    <row r="21" spans="1:12" s="12" customFormat="1" ht="19.899999999999999" customHeight="1">
      <c r="A21" s="64">
        <v>11</v>
      </c>
      <c r="B21" s="83" t="s">
        <v>75</v>
      </c>
      <c r="C21" s="84"/>
      <c r="D21" s="66" t="s">
        <v>76</v>
      </c>
      <c r="E21" s="67" t="s">
        <v>77</v>
      </c>
      <c r="F21" s="77">
        <v>6</v>
      </c>
      <c r="G21" s="77">
        <v>73</v>
      </c>
      <c r="H21" s="69">
        <f>G21*F21</f>
        <v>438</v>
      </c>
      <c r="I21" s="73"/>
      <c r="J21" s="21"/>
    </row>
    <row r="22" spans="1:12" s="12" customFormat="1" ht="21" customHeight="1">
      <c r="A22" s="64">
        <v>12</v>
      </c>
      <c r="B22" s="65" t="s">
        <v>55</v>
      </c>
      <c r="C22" s="66"/>
      <c r="D22" s="66" t="s">
        <v>54</v>
      </c>
      <c r="E22" s="67" t="s">
        <v>113</v>
      </c>
      <c r="F22" s="68">
        <v>80</v>
      </c>
      <c r="G22" s="68">
        <v>22.5</v>
      </c>
      <c r="H22" s="69">
        <f t="shared" si="0"/>
        <v>1800</v>
      </c>
      <c r="I22" s="73"/>
      <c r="J22" s="21"/>
    </row>
    <row r="23" spans="1:12" s="12" customFormat="1" ht="40.5" customHeight="1">
      <c r="A23" s="64">
        <v>13</v>
      </c>
      <c r="B23" s="65" t="s">
        <v>50</v>
      </c>
      <c r="C23" s="66"/>
      <c r="D23" s="66" t="s">
        <v>61</v>
      </c>
      <c r="E23" s="67" t="s">
        <v>113</v>
      </c>
      <c r="F23" s="68">
        <v>211</v>
      </c>
      <c r="G23" s="68">
        <v>20</v>
      </c>
      <c r="H23" s="69">
        <f t="shared" si="0"/>
        <v>4220</v>
      </c>
      <c r="I23" s="73"/>
      <c r="J23" s="21"/>
    </row>
    <row r="24" spans="1:12" s="12" customFormat="1" ht="21.6" customHeight="1">
      <c r="A24" s="64">
        <v>14</v>
      </c>
      <c r="B24" s="85" t="s">
        <v>56</v>
      </c>
      <c r="C24" s="86"/>
      <c r="D24" s="86" t="s">
        <v>63</v>
      </c>
      <c r="E24" s="67" t="s">
        <v>113</v>
      </c>
      <c r="F24" s="87">
        <v>17</v>
      </c>
      <c r="G24" s="88">
        <v>103</v>
      </c>
      <c r="H24" s="69">
        <f t="shared" si="0"/>
        <v>1751</v>
      </c>
      <c r="I24" s="73"/>
      <c r="J24" s="21"/>
    </row>
    <row r="25" spans="1:12" s="12" customFormat="1" ht="20.45" customHeight="1">
      <c r="A25" s="64">
        <v>15</v>
      </c>
      <c r="B25" s="89" t="s">
        <v>51</v>
      </c>
      <c r="C25" s="86"/>
      <c r="D25" s="86" t="s">
        <v>62</v>
      </c>
      <c r="E25" s="72" t="s">
        <v>59</v>
      </c>
      <c r="F25" s="87">
        <v>385</v>
      </c>
      <c r="G25" s="88">
        <v>14.6</v>
      </c>
      <c r="H25" s="69">
        <f t="shared" si="0"/>
        <v>5621</v>
      </c>
      <c r="I25" s="73"/>
      <c r="J25" s="21"/>
    </row>
    <row r="26" spans="1:12" s="12" customFormat="1" ht="31.5" customHeight="1">
      <c r="A26" s="64">
        <v>16</v>
      </c>
      <c r="B26" s="83" t="s">
        <v>52</v>
      </c>
      <c r="C26" s="84"/>
      <c r="D26" s="84" t="s">
        <v>83</v>
      </c>
      <c r="E26" s="67" t="s">
        <v>113</v>
      </c>
      <c r="F26" s="90">
        <v>88</v>
      </c>
      <c r="G26" s="77">
        <v>30</v>
      </c>
      <c r="H26" s="69">
        <f t="shared" si="0"/>
        <v>2640</v>
      </c>
      <c r="I26" s="91"/>
      <c r="J26" s="21"/>
    </row>
    <row r="27" spans="1:12" s="12" customFormat="1" ht="20.45" customHeight="1">
      <c r="A27" s="179" t="s">
        <v>99</v>
      </c>
      <c r="B27" s="180"/>
      <c r="C27" s="180"/>
      <c r="D27" s="180"/>
      <c r="E27" s="180"/>
      <c r="F27" s="180"/>
      <c r="G27" s="180"/>
      <c r="H27" s="181"/>
      <c r="I27" s="92">
        <f>SUM(H11:H26)</f>
        <v>23978.5</v>
      </c>
      <c r="J27" s="21"/>
    </row>
    <row r="28" spans="1:12" s="12" customFormat="1" ht="20.45" customHeight="1">
      <c r="A28" s="185" t="s">
        <v>101</v>
      </c>
      <c r="B28" s="186"/>
      <c r="C28" s="186"/>
      <c r="D28" s="186"/>
      <c r="E28" s="186"/>
      <c r="F28" s="186"/>
      <c r="G28" s="186"/>
      <c r="H28" s="186"/>
      <c r="I28" s="187"/>
      <c r="J28" s="21"/>
    </row>
    <row r="29" spans="1:12" s="12" customFormat="1" ht="21.6" customHeight="1">
      <c r="A29" s="93">
        <v>1</v>
      </c>
      <c r="B29" s="94" t="s">
        <v>79</v>
      </c>
      <c r="C29" s="95"/>
      <c r="D29" s="86" t="s">
        <v>80</v>
      </c>
      <c r="E29" s="96" t="s">
        <v>78</v>
      </c>
      <c r="F29" s="97">
        <v>6</v>
      </c>
      <c r="G29" s="97">
        <v>480</v>
      </c>
      <c r="H29" s="98">
        <v>2880</v>
      </c>
      <c r="I29" s="99"/>
      <c r="J29" s="21"/>
    </row>
    <row r="30" spans="1:12" s="12" customFormat="1" ht="22.9" customHeight="1">
      <c r="A30" s="64">
        <v>2</v>
      </c>
      <c r="B30" s="83" t="s">
        <v>81</v>
      </c>
      <c r="C30" s="84"/>
      <c r="D30" s="66" t="s">
        <v>82</v>
      </c>
      <c r="E30" s="67" t="s">
        <v>78</v>
      </c>
      <c r="F30" s="77">
        <v>2</v>
      </c>
      <c r="G30" s="77">
        <v>45</v>
      </c>
      <c r="H30" s="69">
        <v>90</v>
      </c>
      <c r="I30" s="99"/>
      <c r="J30" s="21"/>
    </row>
    <row r="31" spans="1:12" s="12" customFormat="1" ht="18" customHeight="1">
      <c r="A31" s="64">
        <v>3</v>
      </c>
      <c r="B31" s="83" t="s">
        <v>84</v>
      </c>
      <c r="C31" s="84"/>
      <c r="D31" s="66" t="s">
        <v>85</v>
      </c>
      <c r="E31" s="67" t="s">
        <v>77</v>
      </c>
      <c r="F31" s="77">
        <v>2</v>
      </c>
      <c r="G31" s="77">
        <v>8.5</v>
      </c>
      <c r="H31" s="69">
        <v>17</v>
      </c>
      <c r="I31" s="99"/>
      <c r="J31" s="21"/>
    </row>
    <row r="32" spans="1:12" s="12" customFormat="1" ht="20.45" customHeight="1">
      <c r="A32" s="182" t="s">
        <v>100</v>
      </c>
      <c r="B32" s="183"/>
      <c r="C32" s="183"/>
      <c r="D32" s="183"/>
      <c r="E32" s="183"/>
      <c r="F32" s="183"/>
      <c r="G32" s="183"/>
      <c r="H32" s="184"/>
      <c r="I32" s="100">
        <f>SUM(H29:H31)</f>
        <v>2987</v>
      </c>
      <c r="J32" s="21"/>
      <c r="K32" s="26"/>
      <c r="L32" s="15"/>
    </row>
    <row r="33" spans="1:12" s="12" customFormat="1" ht="20.45" customHeight="1">
      <c r="A33" s="101"/>
      <c r="B33" s="102"/>
      <c r="C33" s="102"/>
      <c r="D33" s="102"/>
      <c r="E33" s="102"/>
      <c r="F33" s="102"/>
      <c r="G33" s="102"/>
      <c r="H33" s="102"/>
      <c r="I33" s="103"/>
      <c r="J33" s="21"/>
      <c r="K33" s="26"/>
      <c r="L33" s="15"/>
    </row>
    <row r="34" spans="1:12" s="12" customFormat="1" ht="20.45" customHeight="1">
      <c r="A34" s="104"/>
      <c r="B34" s="105"/>
      <c r="C34" s="105"/>
      <c r="D34" s="105"/>
      <c r="E34" s="105"/>
      <c r="F34" s="105"/>
      <c r="G34" s="170" t="s">
        <v>102</v>
      </c>
      <c r="H34" s="170"/>
      <c r="I34" s="106">
        <f>I27+I32</f>
        <v>26965.5</v>
      </c>
      <c r="J34" s="21"/>
      <c r="K34" s="26"/>
      <c r="L34" s="15"/>
    </row>
    <row r="35" spans="1:12" s="12" customFormat="1" ht="20.45" customHeight="1">
      <c r="A35" s="107"/>
      <c r="B35" s="107"/>
      <c r="C35" s="107"/>
      <c r="D35" s="107"/>
      <c r="E35" s="107"/>
      <c r="F35" s="107"/>
      <c r="G35" s="108"/>
      <c r="H35" s="108"/>
      <c r="I35" s="50"/>
      <c r="J35" s="21"/>
      <c r="K35" s="26"/>
      <c r="L35" s="15"/>
    </row>
    <row r="36" spans="1:12" s="12" customFormat="1" ht="19.899999999999999" customHeight="1">
      <c r="A36" s="109"/>
      <c r="B36" s="110"/>
      <c r="C36" s="111"/>
      <c r="D36" s="111"/>
      <c r="E36" s="112"/>
      <c r="F36" s="113"/>
      <c r="G36" s="140"/>
      <c r="H36" s="140"/>
      <c r="I36" s="54"/>
      <c r="J36" s="21"/>
      <c r="K36" s="26"/>
      <c r="L36" s="15"/>
    </row>
    <row r="37" spans="1:12" s="12" customFormat="1" ht="19.899999999999999" customHeight="1">
      <c r="A37" s="109"/>
      <c r="B37" s="110"/>
      <c r="C37" s="111"/>
      <c r="D37" s="111"/>
      <c r="E37" s="112"/>
      <c r="F37" s="113"/>
      <c r="G37" s="108"/>
      <c r="H37" s="108"/>
      <c r="I37" s="54"/>
      <c r="J37" s="21"/>
      <c r="K37" s="26"/>
      <c r="L37" s="15"/>
    </row>
    <row r="38" spans="1:12" s="12" customFormat="1" ht="19.899999999999999" customHeight="1">
      <c r="A38" s="109"/>
      <c r="B38" s="110"/>
      <c r="C38" s="111"/>
      <c r="D38" s="111"/>
      <c r="E38" s="112"/>
      <c r="F38" s="113"/>
      <c r="G38" s="108"/>
      <c r="H38" s="108"/>
      <c r="I38" s="54"/>
      <c r="J38" s="21"/>
      <c r="K38" s="26"/>
      <c r="L38" s="15"/>
    </row>
    <row r="39" spans="1:12" s="12" customFormat="1" ht="35.25" customHeight="1">
      <c r="A39" s="109"/>
      <c r="B39" s="110"/>
      <c r="C39" s="111"/>
      <c r="D39" s="111"/>
      <c r="E39" s="112"/>
      <c r="F39" s="113"/>
      <c r="G39" s="108"/>
      <c r="H39" s="108"/>
      <c r="I39" s="54"/>
      <c r="J39" s="21"/>
      <c r="K39" s="26"/>
      <c r="L39" s="15"/>
    </row>
    <row r="40" spans="1:12" s="12" customFormat="1" ht="19.899999999999999" customHeight="1">
      <c r="A40" s="109"/>
      <c r="B40" s="110"/>
      <c r="C40" s="111"/>
      <c r="D40" s="111"/>
      <c r="E40" s="112"/>
      <c r="F40" s="113"/>
      <c r="G40" s="108"/>
      <c r="H40" s="108"/>
      <c r="I40" s="54"/>
      <c r="J40" s="21"/>
      <c r="K40" s="26"/>
      <c r="L40" s="15"/>
    </row>
    <row r="41" spans="1:12" s="12" customFormat="1" ht="15.75" customHeight="1">
      <c r="A41" s="141" t="s">
        <v>3</v>
      </c>
      <c r="B41" s="141" t="s">
        <v>0</v>
      </c>
      <c r="C41" s="59" t="s">
        <v>1</v>
      </c>
      <c r="D41" s="143" t="s">
        <v>94</v>
      </c>
      <c r="E41" s="141" t="s">
        <v>25</v>
      </c>
      <c r="F41" s="145" t="s">
        <v>2</v>
      </c>
      <c r="G41" s="137" t="s">
        <v>95</v>
      </c>
      <c r="H41" s="139" t="s">
        <v>96</v>
      </c>
      <c r="I41" s="139" t="s">
        <v>97</v>
      </c>
      <c r="J41" s="20"/>
      <c r="K41" s="25"/>
    </row>
    <row r="42" spans="1:12" s="17" customFormat="1" ht="23.25" customHeight="1">
      <c r="A42" s="142"/>
      <c r="B42" s="142"/>
      <c r="C42" s="48"/>
      <c r="D42" s="144"/>
      <c r="E42" s="142"/>
      <c r="F42" s="146"/>
      <c r="G42" s="138"/>
      <c r="H42" s="139"/>
      <c r="I42" s="139"/>
      <c r="J42" s="41"/>
      <c r="K42" s="42"/>
    </row>
    <row r="43" spans="1:12" s="12" customFormat="1" ht="20.45" customHeight="1">
      <c r="A43" s="114"/>
      <c r="B43" s="110"/>
      <c r="C43" s="111"/>
      <c r="D43" s="111"/>
      <c r="E43" s="112"/>
      <c r="F43" s="113"/>
      <c r="G43" s="140" t="s">
        <v>103</v>
      </c>
      <c r="H43" s="140"/>
      <c r="I43" s="115">
        <f>I27+I32</f>
        <v>26965.5</v>
      </c>
      <c r="J43" s="21"/>
      <c r="K43" s="26"/>
      <c r="L43" s="15"/>
    </row>
    <row r="44" spans="1:12" s="12" customFormat="1" ht="19.149999999999999" customHeight="1">
      <c r="A44" s="148" t="s">
        <v>104</v>
      </c>
      <c r="B44" s="148"/>
      <c r="C44" s="148"/>
      <c r="D44" s="148"/>
      <c r="E44" s="148"/>
      <c r="F44" s="148"/>
      <c r="G44" s="148"/>
      <c r="H44" s="148"/>
      <c r="I44" s="148"/>
      <c r="J44" s="21"/>
    </row>
    <row r="45" spans="1:12" s="12" customFormat="1" ht="48" customHeight="1">
      <c r="A45" s="116">
        <v>1</v>
      </c>
      <c r="B45" s="117" t="s">
        <v>67</v>
      </c>
      <c r="C45" s="118"/>
      <c r="D45" s="118" t="s">
        <v>89</v>
      </c>
      <c r="E45" s="119" t="s">
        <v>64</v>
      </c>
      <c r="F45" s="120">
        <v>12</v>
      </c>
      <c r="G45" s="121">
        <v>28.78</v>
      </c>
      <c r="H45" s="122">
        <f>G45*F45</f>
        <v>345.36</v>
      </c>
      <c r="I45" s="123"/>
      <c r="J45" s="21"/>
      <c r="K45" s="26"/>
      <c r="L45" s="15"/>
    </row>
    <row r="46" spans="1:12" s="12" customFormat="1" ht="37.5" customHeight="1">
      <c r="A46" s="64">
        <v>2</v>
      </c>
      <c r="B46" s="65" t="s">
        <v>53</v>
      </c>
      <c r="C46" s="66"/>
      <c r="D46" s="66" t="s">
        <v>47</v>
      </c>
      <c r="E46" s="72" t="s">
        <v>30</v>
      </c>
      <c r="F46" s="68">
        <v>25</v>
      </c>
      <c r="G46" s="68">
        <v>2.8</v>
      </c>
      <c r="H46" s="82">
        <f t="shared" ref="H46:H48" si="2">F46*G46</f>
        <v>70</v>
      </c>
      <c r="I46" s="99"/>
      <c r="J46" s="21"/>
      <c r="K46" s="26"/>
      <c r="L46" s="15"/>
    </row>
    <row r="47" spans="1:12" s="12" customFormat="1" ht="19.899999999999999" customHeight="1">
      <c r="A47" s="64">
        <v>3</v>
      </c>
      <c r="B47" s="79" t="s">
        <v>39</v>
      </c>
      <c r="C47" s="80"/>
      <c r="D47" s="81" t="s">
        <v>40</v>
      </c>
      <c r="E47" s="72" t="s">
        <v>30</v>
      </c>
      <c r="F47" s="68">
        <v>79</v>
      </c>
      <c r="G47" s="68">
        <v>4.5999999999999996</v>
      </c>
      <c r="H47" s="82">
        <f t="shared" si="2"/>
        <v>363.4</v>
      </c>
      <c r="I47" s="99"/>
      <c r="J47" s="21"/>
      <c r="K47" s="26"/>
      <c r="L47" s="15"/>
    </row>
    <row r="48" spans="1:12" s="12" customFormat="1" ht="30" customHeight="1">
      <c r="A48" s="64">
        <v>4</v>
      </c>
      <c r="B48" s="124" t="s">
        <v>42</v>
      </c>
      <c r="C48" s="66"/>
      <c r="D48" s="66" t="s">
        <v>43</v>
      </c>
      <c r="E48" s="72" t="s">
        <v>44</v>
      </c>
      <c r="F48" s="68">
        <v>3</v>
      </c>
      <c r="G48" s="68">
        <v>60</v>
      </c>
      <c r="H48" s="82">
        <f t="shared" si="2"/>
        <v>180</v>
      </c>
      <c r="I48" s="99"/>
      <c r="J48" s="21"/>
      <c r="K48" s="26"/>
      <c r="L48" s="15"/>
    </row>
    <row r="49" spans="1:23" s="12" customFormat="1" ht="35.25" customHeight="1">
      <c r="A49" s="64">
        <v>5</v>
      </c>
      <c r="B49" s="79" t="s">
        <v>58</v>
      </c>
      <c r="C49" s="66"/>
      <c r="D49" s="66" t="s">
        <v>41</v>
      </c>
      <c r="E49" s="72" t="s">
        <v>30</v>
      </c>
      <c r="F49" s="68">
        <v>42</v>
      </c>
      <c r="G49" s="68">
        <v>7.05</v>
      </c>
      <c r="H49" s="82">
        <f t="shared" ref="H49:H50" si="3">F49*G49</f>
        <v>296.09999999999997</v>
      </c>
      <c r="I49" s="99"/>
      <c r="J49" s="21"/>
      <c r="K49" s="26"/>
      <c r="L49" s="15"/>
    </row>
    <row r="50" spans="1:23" s="12" customFormat="1" ht="36.75" customHeight="1">
      <c r="A50" s="64">
        <v>6</v>
      </c>
      <c r="B50" s="79" t="s">
        <v>65</v>
      </c>
      <c r="C50" s="66"/>
      <c r="D50" s="66" t="s">
        <v>66</v>
      </c>
      <c r="E50" s="72" t="s">
        <v>64</v>
      </c>
      <c r="F50" s="68">
        <v>42</v>
      </c>
      <c r="G50" s="68">
        <v>8.5</v>
      </c>
      <c r="H50" s="82">
        <f t="shared" si="3"/>
        <v>357</v>
      </c>
      <c r="I50" s="99"/>
      <c r="J50" s="21"/>
      <c r="K50" s="26"/>
      <c r="L50" s="15"/>
    </row>
    <row r="51" spans="1:23" s="12" customFormat="1" ht="21.6" customHeight="1">
      <c r="A51" s="93">
        <v>7</v>
      </c>
      <c r="B51" s="125" t="s">
        <v>111</v>
      </c>
      <c r="C51" s="86"/>
      <c r="D51" s="86" t="s">
        <v>74</v>
      </c>
      <c r="E51" s="126" t="s">
        <v>64</v>
      </c>
      <c r="F51" s="87">
        <v>42</v>
      </c>
      <c r="G51" s="88">
        <v>140</v>
      </c>
      <c r="H51" s="127">
        <f>G51*F51</f>
        <v>5880</v>
      </c>
      <c r="I51" s="99"/>
      <c r="J51" s="21"/>
      <c r="K51" s="26"/>
      <c r="L51" s="15"/>
    </row>
    <row r="52" spans="1:23" s="12" customFormat="1" ht="21.75" customHeight="1">
      <c r="A52" s="93">
        <v>8</v>
      </c>
      <c r="B52" s="125" t="s">
        <v>68</v>
      </c>
      <c r="C52" s="86"/>
      <c r="D52" s="86" t="s">
        <v>90</v>
      </c>
      <c r="E52" s="126" t="s">
        <v>69</v>
      </c>
      <c r="F52" s="87">
        <v>3</v>
      </c>
      <c r="G52" s="88">
        <v>1922</v>
      </c>
      <c r="H52" s="127">
        <f>G52*F52</f>
        <v>5766</v>
      </c>
      <c r="I52" s="99"/>
      <c r="J52" s="21"/>
      <c r="K52" s="26"/>
      <c r="L52" s="15"/>
    </row>
    <row r="53" spans="1:23" s="12" customFormat="1" ht="20.45" customHeight="1">
      <c r="A53" s="171" t="s">
        <v>105</v>
      </c>
      <c r="B53" s="172"/>
      <c r="C53" s="172"/>
      <c r="D53" s="172"/>
      <c r="E53" s="172"/>
      <c r="F53" s="172"/>
      <c r="G53" s="172"/>
      <c r="H53" s="173"/>
      <c r="I53" s="128">
        <f>SUM(H45:H52)</f>
        <v>13257.86</v>
      </c>
      <c r="J53" s="21"/>
      <c r="K53" s="26"/>
      <c r="L53" s="15"/>
    </row>
    <row r="54" spans="1:23" s="12" customFormat="1" ht="21" customHeight="1">
      <c r="A54" s="162"/>
      <c r="B54" s="163"/>
      <c r="C54" s="163"/>
      <c r="D54" s="163"/>
      <c r="E54" s="163"/>
      <c r="F54" s="163"/>
      <c r="G54" s="174" t="s">
        <v>106</v>
      </c>
      <c r="H54" s="175"/>
      <c r="I54" s="100">
        <f>I27+I32+I53</f>
        <v>40223.360000000001</v>
      </c>
      <c r="J54" s="21"/>
      <c r="K54" s="50"/>
      <c r="L54" s="51"/>
      <c r="M54" s="51"/>
      <c r="N54" s="51"/>
      <c r="O54" s="52"/>
      <c r="P54" s="53"/>
      <c r="Q54" s="54"/>
      <c r="R54" s="49"/>
    </row>
    <row r="55" spans="1:23" s="12" customFormat="1" ht="19.899999999999999" customHeight="1">
      <c r="A55" s="129"/>
      <c r="B55" s="129"/>
      <c r="C55" s="129"/>
      <c r="D55" s="129"/>
      <c r="E55" s="129"/>
      <c r="F55" s="129"/>
      <c r="G55" s="130"/>
      <c r="H55" s="130"/>
      <c r="I55" s="54"/>
      <c r="J55" s="21"/>
      <c r="K55" s="55"/>
      <c r="L55" s="56"/>
      <c r="M55" s="54"/>
      <c r="N55" s="54"/>
      <c r="O55" s="57"/>
      <c r="P55" s="49"/>
      <c r="Q55" s="52"/>
      <c r="R55" s="49"/>
    </row>
    <row r="56" spans="1:23" s="12" customFormat="1" ht="23.45" customHeight="1">
      <c r="A56" s="158" t="s">
        <v>4</v>
      </c>
      <c r="B56" s="159"/>
      <c r="C56" s="159"/>
      <c r="D56" s="159"/>
      <c r="E56" s="159"/>
      <c r="F56" s="159"/>
      <c r="G56" s="159"/>
      <c r="H56" s="160"/>
      <c r="I56" s="131">
        <f>I27+I32+I53</f>
        <v>40223.360000000001</v>
      </c>
      <c r="J56" s="21"/>
      <c r="K56" s="50"/>
      <c r="L56" s="56"/>
      <c r="M56" s="56"/>
      <c r="N56" s="56"/>
      <c r="O56" s="56"/>
      <c r="P56" s="54"/>
      <c r="Q56" s="52"/>
      <c r="R56" s="49"/>
    </row>
    <row r="57" spans="1:23" s="12" customFormat="1" ht="19.899999999999999" customHeight="1">
      <c r="A57" s="155" t="s">
        <v>10</v>
      </c>
      <c r="B57" s="156"/>
      <c r="C57" s="156"/>
      <c r="D57" s="156"/>
      <c r="E57" s="156"/>
      <c r="F57" s="156"/>
      <c r="G57" s="156"/>
      <c r="H57" s="157"/>
      <c r="I57" s="132">
        <f>I56*0.18</f>
        <v>7240.2047999999995</v>
      </c>
      <c r="J57" s="21"/>
      <c r="K57" s="55"/>
      <c r="L57" s="56"/>
      <c r="M57" s="56"/>
      <c r="N57" s="56"/>
      <c r="O57" s="56"/>
      <c r="P57" s="54"/>
      <c r="Q57" s="52"/>
      <c r="R57" s="49"/>
    </row>
    <row r="58" spans="1:23" s="12" customFormat="1" ht="21" customHeight="1">
      <c r="A58" s="149" t="s">
        <v>5</v>
      </c>
      <c r="B58" s="150"/>
      <c r="C58" s="150"/>
      <c r="D58" s="150"/>
      <c r="E58" s="150"/>
      <c r="F58" s="150"/>
      <c r="G58" s="150"/>
      <c r="H58" s="151"/>
      <c r="I58" s="133">
        <f>I56+I57</f>
        <v>47463.5648</v>
      </c>
      <c r="J58" s="21"/>
      <c r="K58" s="50"/>
      <c r="L58" s="55"/>
      <c r="M58" s="55"/>
      <c r="N58" s="55"/>
      <c r="O58" s="56"/>
      <c r="P58" s="54"/>
      <c r="Q58" s="52"/>
      <c r="R58" s="49"/>
    </row>
    <row r="59" spans="1:23" s="12" customFormat="1" ht="19.899999999999999" customHeight="1">
      <c r="A59" s="152" t="s">
        <v>6</v>
      </c>
      <c r="B59" s="153"/>
      <c r="C59" s="153"/>
      <c r="D59" s="153"/>
      <c r="E59" s="153"/>
      <c r="F59" s="153"/>
      <c r="G59" s="153"/>
      <c r="H59" s="154"/>
      <c r="I59" s="132">
        <f>I58*0.18</f>
        <v>8543.4416639999999</v>
      </c>
      <c r="J59" s="22"/>
      <c r="K59" s="55"/>
      <c r="L59" s="51"/>
      <c r="M59" s="55"/>
      <c r="N59" s="55"/>
      <c r="O59" s="56"/>
      <c r="P59" s="51"/>
      <c r="Q59" s="52"/>
      <c r="R59" s="49"/>
    </row>
    <row r="60" spans="1:23" s="18" customFormat="1" ht="21.6" customHeight="1">
      <c r="A60" s="149" t="s">
        <v>7</v>
      </c>
      <c r="B60" s="150"/>
      <c r="C60" s="150"/>
      <c r="D60" s="150"/>
      <c r="E60" s="150"/>
      <c r="F60" s="150"/>
      <c r="G60" s="150"/>
      <c r="H60" s="151"/>
      <c r="I60" s="133">
        <f>I58+I59</f>
        <v>56007.006463999998</v>
      </c>
      <c r="J60" s="58"/>
      <c r="K60" s="50"/>
      <c r="L60" s="51"/>
      <c r="M60" s="51"/>
      <c r="N60" s="51"/>
      <c r="O60" s="56"/>
      <c r="P60" s="51"/>
      <c r="Q60" s="52"/>
      <c r="R60" s="49"/>
    </row>
    <row r="61" spans="1:23" s="12" customFormat="1" ht="25.9" customHeight="1">
      <c r="A61" s="152" t="s">
        <v>9</v>
      </c>
      <c r="B61" s="153"/>
      <c r="C61" s="153"/>
      <c r="D61" s="153"/>
      <c r="E61" s="153"/>
      <c r="F61" s="153"/>
      <c r="G61" s="153"/>
      <c r="H61" s="154"/>
      <c r="I61" s="132">
        <f>I62-I60</f>
        <v>444.60643922581221</v>
      </c>
      <c r="J61" s="22"/>
      <c r="K61" s="55"/>
      <c r="L61" s="51"/>
      <c r="M61" s="51"/>
      <c r="N61" s="51"/>
      <c r="O61" s="56"/>
      <c r="P61" s="53"/>
      <c r="Q61" s="52"/>
      <c r="R61" s="49"/>
      <c r="S61" s="17"/>
      <c r="T61" s="17"/>
      <c r="U61" s="17"/>
      <c r="V61" s="17"/>
      <c r="W61" s="17"/>
    </row>
    <row r="62" spans="1:23" s="12" customFormat="1" ht="23.25" customHeight="1">
      <c r="A62" s="149" t="s">
        <v>8</v>
      </c>
      <c r="B62" s="150"/>
      <c r="C62" s="150"/>
      <c r="D62" s="150"/>
      <c r="E62" s="150"/>
      <c r="F62" s="150"/>
      <c r="G62" s="150"/>
      <c r="H62" s="151"/>
      <c r="I62" s="133">
        <f>I64/1.24</f>
        <v>56451.61290322581</v>
      </c>
      <c r="J62" s="22"/>
      <c r="K62" s="50"/>
      <c r="L62" s="51"/>
      <c r="M62" s="51"/>
      <c r="N62" s="51"/>
      <c r="O62" s="56"/>
      <c r="P62" s="53"/>
      <c r="Q62" s="52"/>
      <c r="R62" s="49"/>
    </row>
    <row r="63" spans="1:23" customFormat="1" ht="18.75" customHeight="1">
      <c r="A63" s="167" t="s">
        <v>29</v>
      </c>
      <c r="B63" s="168"/>
      <c r="C63" s="168"/>
      <c r="D63" s="168"/>
      <c r="E63" s="168"/>
      <c r="F63" s="168"/>
      <c r="G63" s="168"/>
      <c r="H63" s="169"/>
      <c r="I63" s="134">
        <f>I62*0.24</f>
        <v>13548.387096774193</v>
      </c>
    </row>
    <row r="64" spans="1:23" customFormat="1" ht="21.75" customHeight="1">
      <c r="A64" s="149" t="s">
        <v>72</v>
      </c>
      <c r="B64" s="150"/>
      <c r="C64" s="150"/>
      <c r="D64" s="150"/>
      <c r="E64" s="150"/>
      <c r="F64" s="150"/>
      <c r="G64" s="150"/>
      <c r="H64" s="151"/>
      <c r="I64" s="133">
        <v>70000</v>
      </c>
    </row>
    <row r="65" spans="1:27" customFormat="1" ht="21" customHeight="1">
      <c r="A65" s="135"/>
      <c r="B65" s="135"/>
      <c r="C65" s="135"/>
      <c r="D65" s="135"/>
      <c r="E65" s="135"/>
      <c r="F65" s="135"/>
      <c r="G65" s="135"/>
      <c r="H65" s="135"/>
      <c r="I65" s="135"/>
    </row>
    <row r="66" spans="1:27" customFormat="1" ht="20.25" customHeight="1">
      <c r="A66" s="63"/>
      <c r="B66" s="63"/>
      <c r="C66" s="63"/>
      <c r="D66" s="161" t="s">
        <v>107</v>
      </c>
      <c r="E66" s="161"/>
      <c r="F66" s="161"/>
      <c r="G66" s="63"/>
      <c r="H66" s="63"/>
    </row>
    <row r="67" spans="1:27" customFormat="1" ht="15" customHeight="1">
      <c r="A67" s="63"/>
      <c r="B67" s="63"/>
      <c r="C67" s="63"/>
      <c r="D67" s="63"/>
      <c r="E67" s="63"/>
      <c r="F67" s="63"/>
      <c r="G67" s="63"/>
      <c r="H67" s="63"/>
    </row>
    <row r="68" spans="1:27" customFormat="1" ht="37.5" customHeight="1">
      <c r="A68" s="63"/>
      <c r="B68" s="63" t="s">
        <v>88</v>
      </c>
      <c r="C68" s="63"/>
      <c r="D68" s="63"/>
      <c r="E68" s="63"/>
      <c r="F68" s="61"/>
      <c r="G68" s="61"/>
      <c r="H68" s="61"/>
    </row>
    <row r="69" spans="1:27" customFormat="1" ht="33" customHeight="1">
      <c r="A69" s="63"/>
      <c r="B69" s="63"/>
      <c r="C69" s="63"/>
      <c r="D69" s="63"/>
      <c r="E69" s="63"/>
      <c r="F69" s="61"/>
      <c r="G69" s="61"/>
      <c r="H69" s="61"/>
    </row>
    <row r="70" spans="1:27" customFormat="1" ht="17.25" customHeight="1">
      <c r="A70" s="63"/>
      <c r="B70" s="63" t="s">
        <v>86</v>
      </c>
      <c r="C70" s="63"/>
      <c r="D70" s="63"/>
      <c r="E70" s="63"/>
      <c r="F70" s="147" t="s">
        <v>12</v>
      </c>
      <c r="G70" s="147"/>
      <c r="H70" s="147"/>
    </row>
    <row r="71" spans="1:27" customFormat="1" ht="18" customHeight="1">
      <c r="A71" s="63"/>
      <c r="B71" s="63" t="s">
        <v>87</v>
      </c>
      <c r="C71" s="63"/>
      <c r="D71" s="63"/>
      <c r="E71" s="63"/>
      <c r="F71" s="147" t="s">
        <v>60</v>
      </c>
      <c r="G71" s="147"/>
      <c r="H71" s="147"/>
    </row>
    <row r="72" spans="1:27" customFormat="1" ht="17.25" customHeight="1">
      <c r="A72" s="63"/>
      <c r="B72" s="63"/>
      <c r="C72" s="63"/>
      <c r="D72" s="63"/>
      <c r="E72" s="63"/>
      <c r="F72" s="136"/>
      <c r="G72" s="136"/>
      <c r="H72" s="136"/>
    </row>
    <row r="73" spans="1:27" s="12" customFormat="1" ht="45" customHeight="1">
      <c r="A73" s="63"/>
      <c r="B73" s="63" t="s">
        <v>73</v>
      </c>
      <c r="C73" s="63"/>
      <c r="D73" s="63"/>
      <c r="E73" s="63"/>
      <c r="F73" s="147" t="s">
        <v>13</v>
      </c>
      <c r="G73" s="147"/>
      <c r="H73" s="147"/>
      <c r="I73"/>
      <c r="J73" s="13"/>
      <c r="K73" s="25"/>
      <c r="N73" s="18"/>
    </row>
    <row r="74" spans="1:27" s="12" customFormat="1" ht="15.75" customHeight="1">
      <c r="A74" s="63"/>
      <c r="B74" s="63" t="s">
        <v>93</v>
      </c>
      <c r="C74" s="63"/>
      <c r="D74" s="63"/>
      <c r="E74" s="63"/>
      <c r="F74" s="147" t="s">
        <v>14</v>
      </c>
      <c r="G74" s="147"/>
      <c r="H74" s="147"/>
      <c r="I74"/>
      <c r="J74" s="13"/>
      <c r="K74" s="25"/>
      <c r="N74" s="18"/>
    </row>
    <row r="75" spans="1:27" s="12" customFormat="1" ht="8.25" customHeight="1">
      <c r="A75" s="23"/>
      <c r="B75" s="23"/>
      <c r="C75" s="23"/>
      <c r="D75" s="23"/>
      <c r="E75" s="23"/>
      <c r="F75" s="23"/>
      <c r="G75" s="23"/>
      <c r="H75" s="23"/>
      <c r="I75" s="19"/>
      <c r="J75" s="13"/>
      <c r="K75" s="25"/>
      <c r="N75" s="18"/>
    </row>
    <row r="76" spans="1:27" s="12" customFormat="1" ht="15" customHeight="1">
      <c r="A76" s="45"/>
      <c r="B76" s="46"/>
      <c r="C76" s="45"/>
      <c r="D76" s="45"/>
      <c r="E76" s="45"/>
      <c r="F76" s="45"/>
      <c r="G76" s="45"/>
      <c r="H76" s="45"/>
      <c r="I76" s="19"/>
      <c r="J76" s="13"/>
      <c r="K76" s="25"/>
      <c r="N76" s="18"/>
    </row>
    <row r="77" spans="1:27" s="12" customFormat="1" ht="18.75">
      <c r="A77" s="45"/>
      <c r="B77" s="47"/>
      <c r="C77" s="45"/>
      <c r="D77" s="45"/>
      <c r="E77" s="45"/>
      <c r="F77" s="45"/>
      <c r="G77" s="45"/>
      <c r="H77" s="45"/>
      <c r="I77" s="13"/>
      <c r="J77" s="14"/>
    </row>
    <row r="78" spans="1:27" s="60" customFormat="1" ht="15">
      <c r="A78" s="13"/>
      <c r="B78" s="13"/>
      <c r="C78" s="13"/>
      <c r="D78" s="13"/>
      <c r="E78" s="13"/>
      <c r="F78" s="13"/>
      <c r="G78" s="13"/>
      <c r="H78" s="13"/>
      <c r="I78" s="13"/>
      <c r="J78" s="14"/>
      <c r="K78" s="27"/>
      <c r="N78" s="12"/>
      <c r="Q78" s="12"/>
      <c r="R78" s="12"/>
      <c r="S78" s="12"/>
      <c r="T78" s="12"/>
      <c r="U78" s="12"/>
      <c r="V78" s="12"/>
      <c r="W78" s="12"/>
      <c r="X78" s="12"/>
      <c r="Y78" s="12"/>
      <c r="Z78" s="12"/>
      <c r="AA78" s="12"/>
    </row>
    <row r="79" spans="1:27" s="60" customFormat="1" ht="15">
      <c r="A79" s="13"/>
      <c r="B79" s="13"/>
      <c r="C79" s="13"/>
      <c r="D79" s="13"/>
      <c r="E79" s="13"/>
      <c r="F79" s="13"/>
      <c r="G79" s="13"/>
      <c r="H79" s="13"/>
      <c r="I79" s="13"/>
      <c r="J79" s="14"/>
      <c r="K79" s="25"/>
      <c r="Q79" s="12"/>
      <c r="R79" s="12"/>
      <c r="S79" s="12"/>
      <c r="T79" s="12"/>
      <c r="U79" s="12"/>
      <c r="V79" s="12"/>
      <c r="W79" s="12"/>
      <c r="X79" s="12"/>
      <c r="Y79" s="12"/>
      <c r="Z79" s="12"/>
      <c r="AA79" s="12"/>
    </row>
    <row r="80" spans="1:27" s="60" customFormat="1" ht="15">
      <c r="A80" s="13"/>
      <c r="B80" s="13"/>
      <c r="C80" s="13"/>
      <c r="D80" s="13"/>
      <c r="E80" s="13"/>
      <c r="F80" s="13"/>
      <c r="G80" s="13"/>
      <c r="H80" s="13"/>
      <c r="I80" s="13"/>
      <c r="J80" s="14"/>
      <c r="K80" s="25"/>
      <c r="Q80" s="12"/>
      <c r="R80" s="12"/>
      <c r="S80" s="12"/>
      <c r="T80" s="12"/>
      <c r="U80" s="12"/>
      <c r="V80" s="12"/>
      <c r="W80" s="12"/>
      <c r="X80" s="12"/>
      <c r="Y80" s="12"/>
      <c r="Z80" s="12"/>
      <c r="AA80" s="12"/>
    </row>
    <row r="81" spans="1:27" s="60" customFormat="1">
      <c r="A81" s="14"/>
      <c r="B81" s="14"/>
      <c r="C81" s="14"/>
      <c r="D81" s="14"/>
      <c r="E81" s="14"/>
      <c r="F81" s="14"/>
      <c r="G81" s="14"/>
      <c r="H81" s="14"/>
      <c r="I81" s="14"/>
      <c r="J81" s="14"/>
      <c r="K81" s="25"/>
      <c r="Q81" s="12"/>
      <c r="R81" s="12"/>
      <c r="S81" s="12"/>
      <c r="T81" s="12"/>
      <c r="U81" s="12"/>
      <c r="V81" s="12"/>
      <c r="W81" s="12"/>
      <c r="X81" s="12"/>
      <c r="Y81" s="12"/>
      <c r="Z81" s="12"/>
      <c r="AA81" s="12"/>
    </row>
    <row r="82" spans="1:27" s="60" customFormat="1">
      <c r="A82" s="14"/>
      <c r="B82" s="14"/>
      <c r="C82" s="14"/>
      <c r="D82" s="14"/>
      <c r="E82" s="14"/>
      <c r="F82" s="14"/>
      <c r="G82" s="14"/>
      <c r="H82" s="14"/>
      <c r="I82" s="14"/>
      <c r="J82" s="14"/>
      <c r="K82" s="25"/>
      <c r="Q82" s="12"/>
      <c r="R82" s="12"/>
      <c r="S82" s="12"/>
      <c r="T82" s="12"/>
      <c r="U82" s="12"/>
      <c r="V82" s="12"/>
      <c r="W82" s="12"/>
      <c r="X82" s="12"/>
      <c r="Y82" s="12"/>
      <c r="Z82" s="12"/>
      <c r="AA82" s="12"/>
    </row>
    <row r="83" spans="1:27" s="60" customFormat="1">
      <c r="A83" s="14"/>
      <c r="B83" s="14"/>
      <c r="C83" s="14"/>
      <c r="D83" s="14"/>
      <c r="E83" s="14"/>
      <c r="F83" s="14"/>
      <c r="G83" s="14"/>
      <c r="H83" s="14"/>
      <c r="I83" s="14"/>
      <c r="J83" s="28"/>
      <c r="K83" s="25"/>
    </row>
    <row r="84" spans="1:27">
      <c r="A84" s="14"/>
      <c r="B84" s="14"/>
      <c r="C84" s="14"/>
      <c r="D84" s="14"/>
      <c r="E84" s="14"/>
      <c r="F84" s="14"/>
      <c r="G84" s="14"/>
      <c r="H84" s="14"/>
      <c r="I84" s="14"/>
      <c r="J84" s="14"/>
      <c r="K84" s="25"/>
    </row>
    <row r="85" spans="1:27">
      <c r="A85" s="14"/>
      <c r="B85" s="14"/>
      <c r="C85" s="14"/>
      <c r="D85" s="14"/>
      <c r="E85" s="14"/>
      <c r="F85" s="14"/>
      <c r="G85" s="14"/>
      <c r="H85" s="14"/>
      <c r="I85" s="14"/>
      <c r="J85" s="14"/>
      <c r="K85" s="25"/>
    </row>
    <row r="86" spans="1:27">
      <c r="A86" s="14"/>
      <c r="B86" s="14"/>
      <c r="C86" s="14"/>
      <c r="D86" s="14"/>
      <c r="E86" s="14"/>
      <c r="F86" s="14"/>
      <c r="G86" s="14"/>
      <c r="H86" s="14"/>
      <c r="I86" s="14"/>
      <c r="J86" s="14"/>
      <c r="K86" s="25"/>
    </row>
    <row r="87" spans="1:27">
      <c r="A87" s="14"/>
      <c r="B87" s="14"/>
      <c r="C87" s="14"/>
      <c r="D87" s="14"/>
      <c r="E87" s="14"/>
      <c r="F87" s="14"/>
      <c r="G87" s="14"/>
      <c r="H87" s="14"/>
      <c r="I87" s="28"/>
      <c r="J87" s="14"/>
      <c r="K87" s="25"/>
    </row>
    <row r="88" spans="1:27">
      <c r="A88" s="14"/>
      <c r="B88" s="14"/>
      <c r="C88" s="14"/>
      <c r="D88" s="14"/>
      <c r="E88" s="14"/>
      <c r="F88" s="14"/>
      <c r="G88" s="14"/>
      <c r="H88" s="14"/>
      <c r="I88" s="14"/>
      <c r="J88" s="14"/>
      <c r="K88" s="25"/>
    </row>
    <row r="89" spans="1:27">
      <c r="A89" s="14"/>
      <c r="B89" s="14"/>
      <c r="C89" s="14"/>
      <c r="D89" s="14"/>
      <c r="E89" s="14"/>
      <c r="F89" s="14"/>
      <c r="G89" s="14"/>
      <c r="H89" s="14"/>
      <c r="I89" s="14"/>
      <c r="J89" s="14"/>
      <c r="K89" s="25"/>
    </row>
    <row r="90" spans="1:27">
      <c r="A90" s="14"/>
      <c r="B90" s="14"/>
      <c r="C90" s="14"/>
      <c r="D90" s="14"/>
      <c r="E90" s="14"/>
      <c r="F90" s="14"/>
      <c r="G90" s="14"/>
      <c r="H90" s="14"/>
      <c r="I90" s="14"/>
      <c r="J90" s="14"/>
      <c r="K90" s="25"/>
    </row>
    <row r="91" spans="1:27">
      <c r="A91" s="14"/>
      <c r="B91" s="14"/>
      <c r="C91" s="14"/>
      <c r="D91" s="14"/>
      <c r="E91" s="14"/>
      <c r="F91" s="14"/>
      <c r="G91" s="14"/>
      <c r="H91" s="14"/>
      <c r="I91" s="14"/>
      <c r="J91" s="14"/>
      <c r="K91" s="25"/>
    </row>
    <row r="92" spans="1:27">
      <c r="A92" s="14"/>
      <c r="B92" s="14"/>
      <c r="C92" s="14"/>
      <c r="D92" s="14"/>
      <c r="E92" s="14"/>
      <c r="F92" s="14"/>
      <c r="G92" s="14"/>
      <c r="H92" s="14"/>
      <c r="I92" s="14"/>
      <c r="J92" s="14"/>
      <c r="K92" s="25"/>
    </row>
    <row r="93" spans="1:27">
      <c r="A93" s="14"/>
      <c r="B93" s="14"/>
      <c r="C93" s="14"/>
      <c r="D93" s="14"/>
      <c r="E93" s="14"/>
      <c r="F93" s="14"/>
      <c r="G93" s="14"/>
      <c r="H93" s="14"/>
      <c r="I93" s="14"/>
      <c r="J93" s="14"/>
      <c r="K93" s="25"/>
    </row>
    <row r="94" spans="1:27">
      <c r="A94" s="14"/>
      <c r="B94" s="14"/>
      <c r="C94" s="14"/>
      <c r="D94" s="14"/>
      <c r="E94" s="14"/>
      <c r="F94" s="14"/>
      <c r="G94" s="14"/>
      <c r="H94" s="14"/>
      <c r="I94" s="14"/>
      <c r="J94" s="14"/>
      <c r="K94" s="25"/>
    </row>
    <row r="95" spans="1:27">
      <c r="A95" s="14"/>
      <c r="B95" s="14"/>
      <c r="C95" s="14"/>
      <c r="D95" s="14"/>
      <c r="E95" s="14"/>
      <c r="F95" s="14"/>
      <c r="G95" s="14"/>
      <c r="H95" s="14"/>
      <c r="I95" s="14"/>
      <c r="J95" s="14"/>
      <c r="K95" s="25"/>
    </row>
    <row r="96" spans="1:27">
      <c r="A96" s="14"/>
      <c r="B96" s="14"/>
      <c r="C96" s="14"/>
      <c r="D96" s="14"/>
      <c r="E96" s="14"/>
      <c r="F96" s="14"/>
      <c r="G96" s="14"/>
      <c r="H96" s="14"/>
      <c r="I96" s="14"/>
      <c r="J96" s="14"/>
      <c r="K96" s="25"/>
    </row>
    <row r="97" spans="1:11">
      <c r="A97" s="14"/>
      <c r="B97" s="14"/>
      <c r="C97" s="14"/>
      <c r="D97" s="14"/>
      <c r="E97" s="14"/>
      <c r="F97" s="14"/>
      <c r="G97" s="14"/>
      <c r="H97" s="14"/>
      <c r="I97" s="14"/>
      <c r="J97" s="14"/>
      <c r="K97" s="25"/>
    </row>
    <row r="98" spans="1:11">
      <c r="A98" s="14"/>
      <c r="B98" s="14"/>
      <c r="C98" s="14"/>
      <c r="D98" s="14"/>
      <c r="E98" s="14"/>
      <c r="F98" s="14"/>
      <c r="G98" s="14"/>
      <c r="H98" s="14"/>
      <c r="I98" s="14"/>
      <c r="J98" s="14"/>
      <c r="K98" s="25"/>
    </row>
    <row r="99" spans="1:11">
      <c r="A99" s="14"/>
      <c r="B99" s="14"/>
      <c r="C99" s="14"/>
      <c r="D99" s="14"/>
      <c r="E99" s="14"/>
      <c r="F99" s="14"/>
      <c r="G99" s="14"/>
      <c r="H99" s="14"/>
      <c r="I99" s="14"/>
      <c r="J99" s="14"/>
      <c r="K99" s="25"/>
    </row>
    <row r="100" spans="1:11">
      <c r="A100" s="14"/>
      <c r="B100" s="14"/>
      <c r="C100" s="14"/>
      <c r="D100" s="14"/>
      <c r="E100" s="14"/>
      <c r="F100" s="14"/>
      <c r="G100" s="14"/>
      <c r="H100" s="14"/>
      <c r="I100" s="14"/>
      <c r="J100" s="14"/>
      <c r="K100" s="25"/>
    </row>
    <row r="101" spans="1:11">
      <c r="A101" s="14"/>
      <c r="B101" s="14"/>
      <c r="C101" s="14"/>
      <c r="D101" s="14"/>
      <c r="E101" s="14"/>
      <c r="F101" s="14"/>
      <c r="G101" s="14"/>
      <c r="H101" s="14"/>
      <c r="I101" s="14"/>
      <c r="J101" s="14"/>
      <c r="K101" s="25"/>
    </row>
    <row r="102" spans="1:11">
      <c r="A102" s="14"/>
      <c r="B102" s="14"/>
      <c r="C102" s="14"/>
      <c r="D102" s="14"/>
      <c r="E102" s="14"/>
      <c r="F102" s="14"/>
      <c r="G102" s="14"/>
      <c r="H102" s="14"/>
      <c r="I102" s="14"/>
      <c r="J102" s="14"/>
      <c r="K102" s="25"/>
    </row>
    <row r="103" spans="1:11">
      <c r="A103" s="14"/>
      <c r="B103" s="14"/>
      <c r="C103" s="14"/>
      <c r="D103" s="14"/>
      <c r="E103" s="14"/>
      <c r="F103" s="14"/>
      <c r="G103" s="14"/>
      <c r="H103" s="14"/>
      <c r="I103" s="14"/>
      <c r="J103" s="14"/>
      <c r="K103" s="25"/>
    </row>
    <row r="104" spans="1:11">
      <c r="A104" s="14"/>
      <c r="B104" s="14"/>
      <c r="C104" s="14"/>
      <c r="D104" s="14"/>
      <c r="E104" s="14"/>
      <c r="F104" s="14"/>
      <c r="G104" s="14"/>
      <c r="H104" s="14"/>
      <c r="I104" s="14"/>
      <c r="J104" s="14"/>
      <c r="K104" s="25"/>
    </row>
    <row r="105" spans="1:11">
      <c r="I105" s="14"/>
      <c r="J105" s="14"/>
      <c r="K105" s="25"/>
    </row>
    <row r="106" spans="1:11">
      <c r="I106" s="14"/>
      <c r="J106" s="14"/>
      <c r="K106" s="25"/>
    </row>
    <row r="107" spans="1:11">
      <c r="I107" s="14"/>
    </row>
    <row r="108" spans="1:11">
      <c r="I108" s="14"/>
    </row>
    <row r="109" spans="1:11">
      <c r="I109" s="14"/>
    </row>
    <row r="110" spans="1:11">
      <c r="I110" s="14"/>
    </row>
  </sheetData>
  <mergeCells count="46">
    <mergeCell ref="G34:H34"/>
    <mergeCell ref="G36:H36"/>
    <mergeCell ref="A53:H53"/>
    <mergeCell ref="G54:H54"/>
    <mergeCell ref="I8:I9"/>
    <mergeCell ref="A10:I10"/>
    <mergeCell ref="A27:H27"/>
    <mergeCell ref="A32:H32"/>
    <mergeCell ref="A28:I28"/>
    <mergeCell ref="F8:F9"/>
    <mergeCell ref="G8:G9"/>
    <mergeCell ref="H8:H9"/>
    <mergeCell ref="F1:I1"/>
    <mergeCell ref="A6:I6"/>
    <mergeCell ref="A1:B1"/>
    <mergeCell ref="A8:A9"/>
    <mergeCell ref="B8:B9"/>
    <mergeCell ref="D8:D9"/>
    <mergeCell ref="E8:E9"/>
    <mergeCell ref="A3:B3"/>
    <mergeCell ref="A2:B2"/>
    <mergeCell ref="F71:H71"/>
    <mergeCell ref="F74:H74"/>
    <mergeCell ref="F70:H70"/>
    <mergeCell ref="F73:H73"/>
    <mergeCell ref="A44:I44"/>
    <mergeCell ref="A58:H58"/>
    <mergeCell ref="A59:H59"/>
    <mergeCell ref="A57:H57"/>
    <mergeCell ref="A56:H56"/>
    <mergeCell ref="D66:F66"/>
    <mergeCell ref="A54:F54"/>
    <mergeCell ref="A64:H64"/>
    <mergeCell ref="A60:H60"/>
    <mergeCell ref="A61:H61"/>
    <mergeCell ref="A62:H62"/>
    <mergeCell ref="A63:H63"/>
    <mergeCell ref="G41:G42"/>
    <mergeCell ref="H41:H42"/>
    <mergeCell ref="I41:I42"/>
    <mergeCell ref="G43:H43"/>
    <mergeCell ref="A41:A42"/>
    <mergeCell ref="B41:B42"/>
    <mergeCell ref="D41:D42"/>
    <mergeCell ref="E41:E42"/>
    <mergeCell ref="F41:F42"/>
  </mergeCells>
  <phoneticPr fontId="0" type="noConversion"/>
  <printOptions horizontalCentered="1"/>
  <pageMargins left="0.70866141732283472" right="0.70866141732283472" top="0.74803149606299213" bottom="0.74803149606299213" header="0.31496062992125984" footer="0.31496062992125984"/>
  <pageSetup paperSize="9" scale="80" orientation="portrait" r:id="rId1"/>
  <headerFooter scaleWithDoc="0" alignWithMargins="0"/>
</worksheet>
</file>

<file path=xl/worksheets/sheet2.xml><?xml version="1.0" encoding="utf-8"?>
<worksheet xmlns="http://schemas.openxmlformats.org/spreadsheetml/2006/main" xmlns:r="http://schemas.openxmlformats.org/officeDocument/2006/relationships">
  <dimension ref="B1:E9"/>
  <sheetViews>
    <sheetView showGridLines="0" workbookViewId="0">
      <selection activeCell="B19" sqref="B19"/>
    </sheetView>
  </sheetViews>
  <sheetFormatPr defaultRowHeight="12.75"/>
  <cols>
    <col min="1" max="1" width="1.140625" customWidth="1"/>
    <col min="2" max="2" width="64.42578125" customWidth="1"/>
    <col min="3" max="3" width="1.5703125" customWidth="1"/>
    <col min="4" max="4" width="5.5703125" customWidth="1"/>
    <col min="5" max="5" width="16" customWidth="1"/>
  </cols>
  <sheetData>
    <row r="1" spans="2:5">
      <c r="B1" s="29" t="s">
        <v>15</v>
      </c>
      <c r="C1" s="30"/>
      <c r="D1" s="35"/>
      <c r="E1" s="35"/>
    </row>
    <row r="2" spans="2:5">
      <c r="B2" s="29" t="s">
        <v>16</v>
      </c>
      <c r="C2" s="30"/>
      <c r="D2" s="35"/>
      <c r="E2" s="35"/>
    </row>
    <row r="3" spans="2:5">
      <c r="B3" s="31"/>
      <c r="C3" s="31"/>
      <c r="D3" s="36"/>
      <c r="E3" s="36"/>
    </row>
    <row r="4" spans="2:5" ht="51">
      <c r="B4" s="32" t="s">
        <v>17</v>
      </c>
      <c r="C4" s="31"/>
      <c r="D4" s="36"/>
      <c r="E4" s="36"/>
    </row>
    <row r="5" spans="2:5">
      <c r="B5" s="31"/>
      <c r="C5" s="31"/>
      <c r="D5" s="36"/>
      <c r="E5" s="36"/>
    </row>
    <row r="6" spans="2:5">
      <c r="B6" s="29" t="s">
        <v>18</v>
      </c>
      <c r="C6" s="30"/>
      <c r="D6" s="35"/>
      <c r="E6" s="37" t="s">
        <v>19</v>
      </c>
    </row>
    <row r="7" spans="2:5" ht="13.5" thickBot="1">
      <c r="B7" s="31"/>
      <c r="C7" s="31"/>
      <c r="D7" s="36"/>
      <c r="E7" s="36"/>
    </row>
    <row r="8" spans="2:5" ht="64.5" thickBot="1">
      <c r="B8" s="33" t="s">
        <v>20</v>
      </c>
      <c r="C8" s="34"/>
      <c r="D8" s="38"/>
      <c r="E8" s="39" t="s">
        <v>21</v>
      </c>
    </row>
    <row r="9" spans="2:5">
      <c r="B9" s="31"/>
      <c r="C9" s="31"/>
      <c r="D9" s="36"/>
      <c r="E9" s="36"/>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1</vt:i4>
      </vt:variant>
    </vt:vector>
  </HeadingPairs>
  <TitlesOfParts>
    <vt:vector size="3" baseType="lpstr">
      <vt:lpstr>ΠΡΟΥΠΟΛΟΓΙΣΜΟΣ</vt:lpstr>
      <vt:lpstr>Αναφορά συμβατότητας</vt:lpstr>
      <vt:lpstr>ΠΡΟΥΠΟΛΟΓΙΣΜΟΣ!Print_Area</vt:lpstr>
    </vt:vector>
  </TitlesOfParts>
  <Company>TEHM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A.Sarakini</cp:lastModifiedBy>
  <cp:lastPrinted>2018-05-03T08:53:50Z</cp:lastPrinted>
  <dcterms:created xsi:type="dcterms:W3CDTF">2007-09-13T08:22:37Z</dcterms:created>
  <dcterms:modified xsi:type="dcterms:W3CDTF">2018-05-04T04:42:01Z</dcterms:modified>
</cp:coreProperties>
</file>